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langton/PycharmProjects/Supercoach/"/>
    </mc:Choice>
  </mc:AlternateContent>
  <xr:revisionPtr revIDLastSave="0" documentId="13_ncr:1_{AA0CA08F-B932-8B4A-B731-46CEBD0E38AD}" xr6:coauthVersionLast="40" xr6:coauthVersionMax="40" xr10:uidLastSave="{00000000-0000-0000-0000-000000000000}"/>
  <bookViews>
    <workbookView xWindow="580" yWindow="3860" windowWidth="25600" windowHeight="14660" activeTab="6" xr2:uid="{894A272D-065B-3A4C-8F67-0FF4F3B9D8F8}"/>
  </bookViews>
  <sheets>
    <sheet name="Team" sheetId="1" r:id="rId1"/>
    <sheet name="Player Year" sheetId="7" r:id="rId2"/>
    <sheet name="Midfielders" sheetId="4" r:id="rId3"/>
    <sheet name="Rucks" sheetId="5" r:id="rId4"/>
    <sheet name="Forwards" sheetId="6" r:id="rId5"/>
    <sheet name="Players" sheetId="2" r:id="rId6"/>
    <sheet name="Defenders" sheetId="3" r:id="rId7"/>
  </sheets>
  <definedNames>
    <definedName name="_xlnm._FilterDatabase" localSheetId="6" hidden="1">Defenders!$A$1:$J$1</definedName>
    <definedName name="_xlnm._FilterDatabase" localSheetId="4" hidden="1">Forwards!$A$1:$H$1</definedName>
    <definedName name="_xlnm._FilterDatabase" localSheetId="2" hidden="1">Midfielders!$A$1:$J$1</definedName>
    <definedName name="_xlnm._FilterDatabase" localSheetId="5" hidden="1">Players!$A$1:$J$819</definedName>
    <definedName name="_xlnm._FilterDatabase" localSheetId="3" hidden="1">Rucks!$A$1:$J$1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M19" i="1"/>
  <c r="L19" i="1"/>
  <c r="K19" i="1"/>
  <c r="J19" i="1"/>
  <c r="A41" i="5" l="1"/>
  <c r="B41" i="5"/>
  <c r="C41" i="5"/>
  <c r="E41" i="5"/>
  <c r="F41" i="5"/>
  <c r="G41" i="5"/>
  <c r="A12" i="5"/>
  <c r="B12" i="5"/>
  <c r="C12" i="5"/>
  <c r="E12" i="5"/>
  <c r="F12" i="5"/>
  <c r="G12" i="5"/>
  <c r="A42" i="5"/>
  <c r="B42" i="5"/>
  <c r="C42" i="5"/>
  <c r="E42" i="5"/>
  <c r="F42" i="5"/>
  <c r="G42" i="5"/>
  <c r="A21" i="5"/>
  <c r="B21" i="5"/>
  <c r="C21" i="5"/>
  <c r="E21" i="5"/>
  <c r="F21" i="5"/>
  <c r="G21" i="5"/>
  <c r="A5" i="5"/>
  <c r="B5" i="5"/>
  <c r="C5" i="5"/>
  <c r="E5" i="5"/>
  <c r="F5" i="5"/>
  <c r="G5" i="5"/>
  <c r="A27" i="5"/>
  <c r="B27" i="5"/>
  <c r="C27" i="5"/>
  <c r="E27" i="5"/>
  <c r="F27" i="5"/>
  <c r="G27" i="5"/>
  <c r="A44" i="5"/>
  <c r="B44" i="5"/>
  <c r="C44" i="5"/>
  <c r="E44" i="5"/>
  <c r="F44" i="5"/>
  <c r="G44" i="5"/>
  <c r="A50" i="5"/>
  <c r="B50" i="5"/>
  <c r="C50" i="5"/>
  <c r="E50" i="5"/>
  <c r="F50" i="5"/>
  <c r="G50" i="5"/>
  <c r="A7" i="5"/>
  <c r="B7" i="5"/>
  <c r="C7" i="5"/>
  <c r="E7" i="5"/>
  <c r="F7" i="5"/>
  <c r="G7" i="5"/>
  <c r="A8" i="5"/>
  <c r="B8" i="5"/>
  <c r="C8" i="5"/>
  <c r="E8" i="5"/>
  <c r="F8" i="5"/>
  <c r="G8" i="5"/>
  <c r="A30" i="5"/>
  <c r="B30" i="5"/>
  <c r="C30" i="5"/>
  <c r="E30" i="5"/>
  <c r="F30" i="5"/>
  <c r="G30" i="5"/>
  <c r="A31" i="5"/>
  <c r="B31" i="5"/>
  <c r="C31" i="5"/>
  <c r="E31" i="5"/>
  <c r="F31" i="5"/>
  <c r="G31" i="5"/>
  <c r="A15" i="5"/>
  <c r="B15" i="5"/>
  <c r="C15" i="5"/>
  <c r="E15" i="5"/>
  <c r="F15" i="5"/>
  <c r="G15" i="5"/>
  <c r="A69" i="5"/>
  <c r="B69" i="5"/>
  <c r="C69" i="5"/>
  <c r="E69" i="5"/>
  <c r="F69" i="5"/>
  <c r="G69" i="5"/>
  <c r="A33" i="5"/>
  <c r="B33" i="5"/>
  <c r="C33" i="5"/>
  <c r="E33" i="5"/>
  <c r="F33" i="5"/>
  <c r="G33" i="5"/>
  <c r="A39" i="5"/>
  <c r="B39" i="5"/>
  <c r="C39" i="5"/>
  <c r="E39" i="5"/>
  <c r="F39" i="5"/>
  <c r="G39" i="5"/>
  <c r="A45" i="5"/>
  <c r="B45" i="5"/>
  <c r="C45" i="5"/>
  <c r="E45" i="5"/>
  <c r="F45" i="5"/>
  <c r="G45" i="5"/>
  <c r="A52" i="5"/>
  <c r="B52" i="5"/>
  <c r="C52" i="5"/>
  <c r="E52" i="5"/>
  <c r="F52" i="5"/>
  <c r="G52" i="5"/>
  <c r="A17" i="5"/>
  <c r="B17" i="5"/>
  <c r="C17" i="5"/>
  <c r="E17" i="5"/>
  <c r="F17" i="5"/>
  <c r="G17" i="5"/>
  <c r="A18" i="5"/>
  <c r="B18" i="5"/>
  <c r="C18" i="5"/>
  <c r="E18" i="5"/>
  <c r="F18" i="5"/>
  <c r="G18" i="5"/>
  <c r="A66" i="5"/>
  <c r="B66" i="5"/>
  <c r="C66" i="5"/>
  <c r="E66" i="5"/>
  <c r="F66" i="5"/>
  <c r="G66" i="5"/>
  <c r="A10" i="5"/>
  <c r="B10" i="5"/>
  <c r="C10" i="5"/>
  <c r="E10" i="5"/>
  <c r="F10" i="5"/>
  <c r="G10" i="5"/>
  <c r="A34" i="5"/>
  <c r="B34" i="5"/>
  <c r="C34" i="5"/>
  <c r="E34" i="5"/>
  <c r="F34" i="5"/>
  <c r="G34" i="5"/>
  <c r="A35" i="5"/>
  <c r="B35" i="5"/>
  <c r="C35" i="5"/>
  <c r="E35" i="5"/>
  <c r="F35" i="5"/>
  <c r="G35" i="5"/>
  <c r="A20" i="5"/>
  <c r="B20" i="5"/>
  <c r="C20" i="5"/>
  <c r="E20" i="5"/>
  <c r="F20" i="5"/>
  <c r="G20" i="5"/>
  <c r="A22" i="5"/>
  <c r="B22" i="5"/>
  <c r="C22" i="5"/>
  <c r="E22" i="5"/>
  <c r="F22" i="5"/>
  <c r="G22" i="5"/>
  <c r="A4" i="5"/>
  <c r="B4" i="5"/>
  <c r="C4" i="5"/>
  <c r="E4" i="5"/>
  <c r="F4" i="5"/>
  <c r="G4" i="5"/>
  <c r="A55" i="5"/>
  <c r="B55" i="5"/>
  <c r="C55" i="5"/>
  <c r="E55" i="5"/>
  <c r="F55" i="5"/>
  <c r="G55" i="5"/>
  <c r="A32" i="5"/>
  <c r="B32" i="5"/>
  <c r="C32" i="5"/>
  <c r="E32" i="5"/>
  <c r="F32" i="5"/>
  <c r="G32" i="5"/>
  <c r="A61" i="5"/>
  <c r="B61" i="5"/>
  <c r="C61" i="5"/>
  <c r="E61" i="5"/>
  <c r="F61" i="5"/>
  <c r="G61" i="5"/>
  <c r="A3" i="5"/>
  <c r="B3" i="5"/>
  <c r="C3" i="5"/>
  <c r="E3" i="5"/>
  <c r="F3" i="5"/>
  <c r="G3" i="5"/>
  <c r="A60" i="5"/>
  <c r="B60" i="5"/>
  <c r="C60" i="5"/>
  <c r="E60" i="5"/>
  <c r="F60" i="5"/>
  <c r="G60" i="5"/>
  <c r="A13" i="5"/>
  <c r="B13" i="5"/>
  <c r="C13" i="5"/>
  <c r="E13" i="5"/>
  <c r="F13" i="5"/>
  <c r="G13" i="5"/>
  <c r="A46" i="5"/>
  <c r="B46" i="5"/>
  <c r="C46" i="5"/>
  <c r="E46" i="5"/>
  <c r="F46" i="5"/>
  <c r="G46" i="5"/>
  <c r="A71" i="5"/>
  <c r="B71" i="5"/>
  <c r="C71" i="5"/>
  <c r="E71" i="5"/>
  <c r="F71" i="5"/>
  <c r="G71" i="5"/>
  <c r="A29" i="5"/>
  <c r="B29" i="5"/>
  <c r="C29" i="5"/>
  <c r="E29" i="5"/>
  <c r="F29" i="5"/>
  <c r="G29" i="5"/>
  <c r="A51" i="5"/>
  <c r="B51" i="5"/>
  <c r="C51" i="5"/>
  <c r="E51" i="5"/>
  <c r="F51" i="5"/>
  <c r="G51" i="5"/>
  <c r="A40" i="5"/>
  <c r="B40" i="5"/>
  <c r="C40" i="5"/>
  <c r="E40" i="5"/>
  <c r="F40" i="5"/>
  <c r="G40" i="5"/>
  <c r="A54" i="5"/>
  <c r="B54" i="5"/>
  <c r="C54" i="5"/>
  <c r="E54" i="5"/>
  <c r="F54" i="5"/>
  <c r="G54" i="5"/>
  <c r="A6" i="5"/>
  <c r="B6" i="5"/>
  <c r="C6" i="5"/>
  <c r="E6" i="5"/>
  <c r="F6" i="5"/>
  <c r="G6" i="5"/>
  <c r="A26" i="5"/>
  <c r="B26" i="5"/>
  <c r="C26" i="5"/>
  <c r="E26" i="5"/>
  <c r="F26" i="5"/>
  <c r="G26" i="5"/>
  <c r="A65" i="5"/>
  <c r="B65" i="5"/>
  <c r="C65" i="5"/>
  <c r="E65" i="5"/>
  <c r="F65" i="5"/>
  <c r="G65" i="5"/>
  <c r="A37" i="5"/>
  <c r="B37" i="5"/>
  <c r="C37" i="5"/>
  <c r="E37" i="5"/>
  <c r="F37" i="5"/>
  <c r="G37" i="5"/>
  <c r="A11" i="5"/>
  <c r="B11" i="5"/>
  <c r="C11" i="5"/>
  <c r="E11" i="5"/>
  <c r="F11" i="5"/>
  <c r="G11" i="5"/>
  <c r="A24" i="5"/>
  <c r="B24" i="5"/>
  <c r="C24" i="5"/>
  <c r="E24" i="5"/>
  <c r="F24" i="5"/>
  <c r="G24" i="5"/>
  <c r="A49" i="5"/>
  <c r="B49" i="5"/>
  <c r="C49" i="5"/>
  <c r="E49" i="5"/>
  <c r="F49" i="5"/>
  <c r="G49" i="5"/>
  <c r="A48" i="5"/>
  <c r="B48" i="5"/>
  <c r="C48" i="5"/>
  <c r="E48" i="5"/>
  <c r="F48" i="5"/>
  <c r="G48" i="5"/>
  <c r="A25" i="5"/>
  <c r="B25" i="5"/>
  <c r="C25" i="5"/>
  <c r="E25" i="5"/>
  <c r="F25" i="5"/>
  <c r="G25" i="5"/>
  <c r="A57" i="5"/>
  <c r="B57" i="5"/>
  <c r="C57" i="5"/>
  <c r="E57" i="5"/>
  <c r="F57" i="5"/>
  <c r="G57" i="5"/>
  <c r="A47" i="5"/>
  <c r="B47" i="5"/>
  <c r="C47" i="5"/>
  <c r="E47" i="5"/>
  <c r="F47" i="5"/>
  <c r="G47" i="5"/>
  <c r="A56" i="5"/>
  <c r="B56" i="5"/>
  <c r="C56" i="5"/>
  <c r="E56" i="5"/>
  <c r="F56" i="5"/>
  <c r="G56" i="5"/>
  <c r="A19" i="5"/>
  <c r="B19" i="5"/>
  <c r="C19" i="5"/>
  <c r="E19" i="5"/>
  <c r="F19" i="5"/>
  <c r="G19" i="5"/>
  <c r="A68" i="5"/>
  <c r="B68" i="5"/>
  <c r="C68" i="5"/>
  <c r="E68" i="5"/>
  <c r="F68" i="5"/>
  <c r="G68" i="5"/>
  <c r="A70" i="5"/>
  <c r="B70" i="5"/>
  <c r="C70" i="5"/>
  <c r="E70" i="5"/>
  <c r="F70" i="5"/>
  <c r="G70" i="5"/>
  <c r="A67" i="5"/>
  <c r="B67" i="5"/>
  <c r="C67" i="5"/>
  <c r="E67" i="5"/>
  <c r="F67" i="5"/>
  <c r="G67" i="5"/>
  <c r="A16" i="5"/>
  <c r="B16" i="5"/>
  <c r="C16" i="5"/>
  <c r="E16" i="5"/>
  <c r="F16" i="5"/>
  <c r="G16" i="5"/>
  <c r="A64" i="5"/>
  <c r="B64" i="5"/>
  <c r="C64" i="5"/>
  <c r="E64" i="5"/>
  <c r="F64" i="5"/>
  <c r="G64" i="5"/>
  <c r="A23" i="5"/>
  <c r="B23" i="5"/>
  <c r="C23" i="5"/>
  <c r="E23" i="5"/>
  <c r="F23" i="5"/>
  <c r="G23" i="5"/>
  <c r="A58" i="5"/>
  <c r="B58" i="5"/>
  <c r="C58" i="5"/>
  <c r="E58" i="5"/>
  <c r="F58" i="5"/>
  <c r="G58" i="5"/>
  <c r="A62" i="5"/>
  <c r="B62" i="5"/>
  <c r="C62" i="5"/>
  <c r="E62" i="5"/>
  <c r="F62" i="5"/>
  <c r="G62" i="5"/>
  <c r="A28" i="5"/>
  <c r="B28" i="5"/>
  <c r="C28" i="5"/>
  <c r="E28" i="5"/>
  <c r="F28" i="5"/>
  <c r="G28" i="5"/>
  <c r="A43" i="5"/>
  <c r="B43" i="5"/>
  <c r="C43" i="5"/>
  <c r="E43" i="5"/>
  <c r="F43" i="5"/>
  <c r="G43" i="5"/>
  <c r="A53" i="5"/>
  <c r="B53" i="5"/>
  <c r="C53" i="5"/>
  <c r="E53" i="5"/>
  <c r="F53" i="5"/>
  <c r="G53" i="5"/>
  <c r="A36" i="5"/>
  <c r="B36" i="5"/>
  <c r="C36" i="5"/>
  <c r="E36" i="5"/>
  <c r="F36" i="5"/>
  <c r="G36" i="5"/>
  <c r="A9" i="5"/>
  <c r="B9" i="5"/>
  <c r="C9" i="5"/>
  <c r="E9" i="5"/>
  <c r="F9" i="5"/>
  <c r="G9" i="5"/>
  <c r="A2" i="5"/>
  <c r="B2" i="5"/>
  <c r="C2" i="5"/>
  <c r="E2" i="5"/>
  <c r="F2" i="5"/>
  <c r="G2" i="5"/>
  <c r="A63" i="5"/>
  <c r="B63" i="5"/>
  <c r="C63" i="5"/>
  <c r="E63" i="5"/>
  <c r="F63" i="5"/>
  <c r="G63" i="5"/>
  <c r="A59" i="5"/>
  <c r="B59" i="5"/>
  <c r="C59" i="5"/>
  <c r="E59" i="5"/>
  <c r="F59" i="5"/>
  <c r="G59" i="5"/>
  <c r="A14" i="5"/>
  <c r="B14" i="5"/>
  <c r="C14" i="5"/>
  <c r="E14" i="5"/>
  <c r="F14" i="5"/>
  <c r="G14" i="5"/>
  <c r="A38" i="5"/>
  <c r="B38" i="5"/>
  <c r="C38" i="5"/>
  <c r="E38" i="5"/>
  <c r="F38" i="5"/>
  <c r="G38" i="5"/>
  <c r="A86" i="4"/>
  <c r="B86" i="4"/>
  <c r="C86" i="4"/>
  <c r="E86" i="4"/>
  <c r="F86" i="4"/>
  <c r="G86" i="4"/>
  <c r="A242" i="4"/>
  <c r="B242" i="4"/>
  <c r="C242" i="4"/>
  <c r="E242" i="4"/>
  <c r="F242" i="4"/>
  <c r="G242" i="4"/>
  <c r="A227" i="4"/>
  <c r="B227" i="4"/>
  <c r="C227" i="4"/>
  <c r="E227" i="4"/>
  <c r="F227" i="4"/>
  <c r="G227" i="4"/>
  <c r="A128" i="4"/>
  <c r="B128" i="4"/>
  <c r="C128" i="4"/>
  <c r="E128" i="4"/>
  <c r="F128" i="4"/>
  <c r="G128" i="4"/>
  <c r="A168" i="4"/>
  <c r="B168" i="4"/>
  <c r="C168" i="4"/>
  <c r="E168" i="4"/>
  <c r="F168" i="4"/>
  <c r="G168" i="4"/>
  <c r="A233" i="4"/>
  <c r="B233" i="4"/>
  <c r="C233" i="4"/>
  <c r="E233" i="4"/>
  <c r="F233" i="4"/>
  <c r="G233" i="4"/>
  <c r="A39" i="4"/>
  <c r="B39" i="4"/>
  <c r="C39" i="4"/>
  <c r="E39" i="4"/>
  <c r="F39" i="4"/>
  <c r="G39" i="4"/>
  <c r="A121" i="4"/>
  <c r="B121" i="4"/>
  <c r="C121" i="4"/>
  <c r="E121" i="4"/>
  <c r="F121" i="4"/>
  <c r="G121" i="4"/>
  <c r="A142" i="4"/>
  <c r="B142" i="4"/>
  <c r="C142" i="4"/>
  <c r="E142" i="4"/>
  <c r="F142" i="4"/>
  <c r="G142" i="4"/>
  <c r="A196" i="4"/>
  <c r="B196" i="4"/>
  <c r="C196" i="4"/>
  <c r="E196" i="4"/>
  <c r="F196" i="4"/>
  <c r="G196" i="4"/>
  <c r="A34" i="4"/>
  <c r="B34" i="4"/>
  <c r="C34" i="4"/>
  <c r="E34" i="4"/>
  <c r="F34" i="4"/>
  <c r="G34" i="4"/>
  <c r="A148" i="4"/>
  <c r="B148" i="4"/>
  <c r="C148" i="4"/>
  <c r="E148" i="4"/>
  <c r="F148" i="4"/>
  <c r="G148" i="4"/>
  <c r="A172" i="4"/>
  <c r="B172" i="4"/>
  <c r="C172" i="4"/>
  <c r="E172" i="4"/>
  <c r="F172" i="4"/>
  <c r="G172" i="4"/>
  <c r="A141" i="4"/>
  <c r="B141" i="4"/>
  <c r="C141" i="4"/>
  <c r="E141" i="4"/>
  <c r="F141" i="4"/>
  <c r="G141" i="4"/>
  <c r="A247" i="4"/>
  <c r="B247" i="4"/>
  <c r="C247" i="4"/>
  <c r="E247" i="4"/>
  <c r="F247" i="4"/>
  <c r="G247" i="4"/>
  <c r="A234" i="4"/>
  <c r="B234" i="4"/>
  <c r="C234" i="4"/>
  <c r="E234" i="4"/>
  <c r="F234" i="4"/>
  <c r="G234" i="4"/>
  <c r="A241" i="4"/>
  <c r="B241" i="4"/>
  <c r="C241" i="4"/>
  <c r="E241" i="4"/>
  <c r="F241" i="4"/>
  <c r="G241" i="4"/>
  <c r="A152" i="4"/>
  <c r="B152" i="4"/>
  <c r="C152" i="4"/>
  <c r="E152" i="4"/>
  <c r="F152" i="4"/>
  <c r="G152" i="4"/>
  <c r="A184" i="4"/>
  <c r="B184" i="4"/>
  <c r="C184" i="4"/>
  <c r="E184" i="4"/>
  <c r="F184" i="4"/>
  <c r="G184" i="4"/>
  <c r="A3" i="4"/>
  <c r="B3" i="4"/>
  <c r="C3" i="4"/>
  <c r="E3" i="4"/>
  <c r="F3" i="4"/>
  <c r="G3" i="4"/>
  <c r="A81" i="4"/>
  <c r="B81" i="4"/>
  <c r="C81" i="4"/>
  <c r="E81" i="4"/>
  <c r="F81" i="4"/>
  <c r="G81" i="4"/>
  <c r="A97" i="4"/>
  <c r="B97" i="4"/>
  <c r="C97" i="4"/>
  <c r="E97" i="4"/>
  <c r="F97" i="4"/>
  <c r="G97" i="4"/>
  <c r="A112" i="4"/>
  <c r="B112" i="4"/>
  <c r="C112" i="4"/>
  <c r="E112" i="4"/>
  <c r="F112" i="4"/>
  <c r="G112" i="4"/>
  <c r="A160" i="4"/>
  <c r="B160" i="4"/>
  <c r="C160" i="4"/>
  <c r="E160" i="4"/>
  <c r="F160" i="4"/>
  <c r="G160" i="4"/>
  <c r="A161" i="4"/>
  <c r="B161" i="4"/>
  <c r="C161" i="4"/>
  <c r="E161" i="4"/>
  <c r="F161" i="4"/>
  <c r="G161" i="4"/>
  <c r="A164" i="4"/>
  <c r="B164" i="4"/>
  <c r="C164" i="4"/>
  <c r="E164" i="4"/>
  <c r="F164" i="4"/>
  <c r="G164" i="4"/>
  <c r="A187" i="4"/>
  <c r="B187" i="4"/>
  <c r="C187" i="4"/>
  <c r="E187" i="4"/>
  <c r="F187" i="4"/>
  <c r="G187" i="4"/>
  <c r="A198" i="4"/>
  <c r="B198" i="4"/>
  <c r="C198" i="4"/>
  <c r="E198" i="4"/>
  <c r="F198" i="4"/>
  <c r="G198" i="4"/>
  <c r="A240" i="4"/>
  <c r="B240" i="4"/>
  <c r="C240" i="4"/>
  <c r="E240" i="4"/>
  <c r="F240" i="4"/>
  <c r="G240" i="4"/>
  <c r="A260" i="4"/>
  <c r="B260" i="4"/>
  <c r="C260" i="4"/>
  <c r="E260" i="4"/>
  <c r="F260" i="4"/>
  <c r="G260" i="4"/>
  <c r="A261" i="4"/>
  <c r="B261" i="4"/>
  <c r="C261" i="4"/>
  <c r="E261" i="4"/>
  <c r="F261" i="4"/>
  <c r="G261" i="4"/>
  <c r="A13" i="4"/>
  <c r="B13" i="4"/>
  <c r="C13" i="4"/>
  <c r="E13" i="4"/>
  <c r="F13" i="4"/>
  <c r="G13" i="4"/>
  <c r="A24" i="4"/>
  <c r="B24" i="4"/>
  <c r="C24" i="4"/>
  <c r="E24" i="4"/>
  <c r="F24" i="4"/>
  <c r="G24" i="4"/>
  <c r="A47" i="4"/>
  <c r="B47" i="4"/>
  <c r="C47" i="4"/>
  <c r="E47" i="4"/>
  <c r="F47" i="4"/>
  <c r="G47" i="4"/>
  <c r="A52" i="4"/>
  <c r="B52" i="4"/>
  <c r="C52" i="4"/>
  <c r="E52" i="4"/>
  <c r="F52" i="4"/>
  <c r="G52" i="4"/>
  <c r="A91" i="4"/>
  <c r="B91" i="4"/>
  <c r="C91" i="4"/>
  <c r="E91" i="4"/>
  <c r="F91" i="4"/>
  <c r="G91" i="4"/>
  <c r="A92" i="4"/>
  <c r="B92" i="4"/>
  <c r="C92" i="4"/>
  <c r="E92" i="4"/>
  <c r="F92" i="4"/>
  <c r="G92" i="4"/>
  <c r="A235" i="4"/>
  <c r="B235" i="4"/>
  <c r="C235" i="4"/>
  <c r="E235" i="4"/>
  <c r="F235" i="4"/>
  <c r="G235" i="4"/>
  <c r="A37" i="4"/>
  <c r="B37" i="4"/>
  <c r="C37" i="4"/>
  <c r="E37" i="4"/>
  <c r="F37" i="4"/>
  <c r="G37" i="4"/>
  <c r="A49" i="4"/>
  <c r="B49" i="4"/>
  <c r="C49" i="4"/>
  <c r="E49" i="4"/>
  <c r="F49" i="4"/>
  <c r="G49" i="4"/>
  <c r="A85" i="4"/>
  <c r="B85" i="4"/>
  <c r="C85" i="4"/>
  <c r="E85" i="4"/>
  <c r="F85" i="4"/>
  <c r="G85" i="4"/>
  <c r="A188" i="4"/>
  <c r="B188" i="4"/>
  <c r="C188" i="4"/>
  <c r="E188" i="4"/>
  <c r="F188" i="4"/>
  <c r="G188" i="4"/>
  <c r="A243" i="4"/>
  <c r="B243" i="4"/>
  <c r="C243" i="4"/>
  <c r="E243" i="4"/>
  <c r="F243" i="4"/>
  <c r="G243" i="4"/>
  <c r="A253" i="4"/>
  <c r="B253" i="4"/>
  <c r="C253" i="4"/>
  <c r="E253" i="4"/>
  <c r="F253" i="4"/>
  <c r="G253" i="4"/>
  <c r="A71" i="4"/>
  <c r="B71" i="4"/>
  <c r="C71" i="4"/>
  <c r="E71" i="4"/>
  <c r="F71" i="4"/>
  <c r="G71" i="4"/>
  <c r="A96" i="4"/>
  <c r="B96" i="4"/>
  <c r="C96" i="4"/>
  <c r="E96" i="4"/>
  <c r="F96" i="4"/>
  <c r="G96" i="4"/>
  <c r="A115" i="4"/>
  <c r="B115" i="4"/>
  <c r="C115" i="4"/>
  <c r="E115" i="4"/>
  <c r="F115" i="4"/>
  <c r="G115" i="4"/>
  <c r="A117" i="4"/>
  <c r="B117" i="4"/>
  <c r="C117" i="4"/>
  <c r="E117" i="4"/>
  <c r="F117" i="4"/>
  <c r="G117" i="4"/>
  <c r="A173" i="4"/>
  <c r="B173" i="4"/>
  <c r="C173" i="4"/>
  <c r="E173" i="4"/>
  <c r="F173" i="4"/>
  <c r="G173" i="4"/>
  <c r="A175" i="4"/>
  <c r="B175" i="4"/>
  <c r="C175" i="4"/>
  <c r="E175" i="4"/>
  <c r="F175" i="4"/>
  <c r="G175" i="4"/>
  <c r="A265" i="4"/>
  <c r="B265" i="4"/>
  <c r="C265" i="4"/>
  <c r="E265" i="4"/>
  <c r="F265" i="4"/>
  <c r="G265" i="4"/>
  <c r="A154" i="4"/>
  <c r="B154" i="4"/>
  <c r="C154" i="4"/>
  <c r="E154" i="4"/>
  <c r="F154" i="4"/>
  <c r="G154" i="4"/>
  <c r="A182" i="4"/>
  <c r="B182" i="4"/>
  <c r="C182" i="4"/>
  <c r="E182" i="4"/>
  <c r="F182" i="4"/>
  <c r="G182" i="4"/>
  <c r="A239" i="4"/>
  <c r="B239" i="4"/>
  <c r="C239" i="4"/>
  <c r="E239" i="4"/>
  <c r="F239" i="4"/>
  <c r="G239" i="4"/>
  <c r="A225" i="4"/>
  <c r="B225" i="4"/>
  <c r="C225" i="4"/>
  <c r="E225" i="4"/>
  <c r="F225" i="4"/>
  <c r="G225" i="4"/>
  <c r="A51" i="4"/>
  <c r="B51" i="4"/>
  <c r="C51" i="4"/>
  <c r="E51" i="4"/>
  <c r="F51" i="4"/>
  <c r="G51" i="4"/>
  <c r="A73" i="4"/>
  <c r="B73" i="4"/>
  <c r="C73" i="4"/>
  <c r="E73" i="4"/>
  <c r="F73" i="4"/>
  <c r="G73" i="4"/>
  <c r="A193" i="4"/>
  <c r="B193" i="4"/>
  <c r="C193" i="4"/>
  <c r="E193" i="4"/>
  <c r="F193" i="4"/>
  <c r="G193" i="4"/>
  <c r="A53" i="4"/>
  <c r="B53" i="4"/>
  <c r="C53" i="4"/>
  <c r="E53" i="4"/>
  <c r="F53" i="4"/>
  <c r="G53" i="4"/>
  <c r="A202" i="4"/>
  <c r="B202" i="4"/>
  <c r="C202" i="4"/>
  <c r="E202" i="4"/>
  <c r="F202" i="4"/>
  <c r="G202" i="4"/>
  <c r="A80" i="4"/>
  <c r="B80" i="4"/>
  <c r="C80" i="4"/>
  <c r="E80" i="4"/>
  <c r="F80" i="4"/>
  <c r="G80" i="4"/>
  <c r="A212" i="4"/>
  <c r="B212" i="4"/>
  <c r="C212" i="4"/>
  <c r="E212" i="4"/>
  <c r="F212" i="4"/>
  <c r="G212" i="4"/>
  <c r="A158" i="4"/>
  <c r="B158" i="4"/>
  <c r="C158" i="4"/>
  <c r="E158" i="4"/>
  <c r="F158" i="4"/>
  <c r="G158" i="4"/>
  <c r="A122" i="4"/>
  <c r="B122" i="4"/>
  <c r="C122" i="4"/>
  <c r="E122" i="4"/>
  <c r="F122" i="4"/>
  <c r="G122" i="4"/>
  <c r="A257" i="4"/>
  <c r="B257" i="4"/>
  <c r="C257" i="4"/>
  <c r="E257" i="4"/>
  <c r="F257" i="4"/>
  <c r="G257" i="4"/>
  <c r="A120" i="4"/>
  <c r="B120" i="4"/>
  <c r="C120" i="4"/>
  <c r="E120" i="4"/>
  <c r="F120" i="4"/>
  <c r="G120" i="4"/>
  <c r="A214" i="4"/>
  <c r="B214" i="4"/>
  <c r="C214" i="4"/>
  <c r="E214" i="4"/>
  <c r="F214" i="4"/>
  <c r="G214" i="4"/>
  <c r="A126" i="4"/>
  <c r="B126" i="4"/>
  <c r="C126" i="4"/>
  <c r="E126" i="4"/>
  <c r="F126" i="4"/>
  <c r="G126" i="4"/>
  <c r="A256" i="4"/>
  <c r="B256" i="4"/>
  <c r="C256" i="4"/>
  <c r="E256" i="4"/>
  <c r="F256" i="4"/>
  <c r="G256" i="4"/>
  <c r="A131" i="4"/>
  <c r="B131" i="4"/>
  <c r="C131" i="4"/>
  <c r="E131" i="4"/>
  <c r="F131" i="4"/>
  <c r="G131" i="4"/>
  <c r="A156" i="4"/>
  <c r="B156" i="4"/>
  <c r="C156" i="4"/>
  <c r="E156" i="4"/>
  <c r="F156" i="4"/>
  <c r="G156" i="4"/>
  <c r="A28" i="4"/>
  <c r="B28" i="4"/>
  <c r="C28" i="4"/>
  <c r="E28" i="4"/>
  <c r="F28" i="4"/>
  <c r="G28" i="4"/>
  <c r="A183" i="4"/>
  <c r="B183" i="4"/>
  <c r="C183" i="4"/>
  <c r="E183" i="4"/>
  <c r="F183" i="4"/>
  <c r="G183" i="4"/>
  <c r="A262" i="4"/>
  <c r="B262" i="4"/>
  <c r="C262" i="4"/>
  <c r="E262" i="4"/>
  <c r="F262" i="4"/>
  <c r="G262" i="4"/>
  <c r="A48" i="4"/>
  <c r="B48" i="4"/>
  <c r="C48" i="4"/>
  <c r="E48" i="4"/>
  <c r="F48" i="4"/>
  <c r="G48" i="4"/>
  <c r="A139" i="4"/>
  <c r="B139" i="4"/>
  <c r="C139" i="4"/>
  <c r="E139" i="4"/>
  <c r="F139" i="4"/>
  <c r="G139" i="4"/>
  <c r="A129" i="4"/>
  <c r="B129" i="4"/>
  <c r="C129" i="4"/>
  <c r="E129" i="4"/>
  <c r="F129" i="4"/>
  <c r="G129" i="4"/>
  <c r="A114" i="4"/>
  <c r="B114" i="4"/>
  <c r="C114" i="4"/>
  <c r="E114" i="4"/>
  <c r="F114" i="4"/>
  <c r="G114" i="4"/>
  <c r="A29" i="4"/>
  <c r="B29" i="4"/>
  <c r="C29" i="4"/>
  <c r="E29" i="4"/>
  <c r="F29" i="4"/>
  <c r="G29" i="4"/>
  <c r="A110" i="4"/>
  <c r="B110" i="4"/>
  <c r="C110" i="4"/>
  <c r="E110" i="4"/>
  <c r="F110" i="4"/>
  <c r="G110" i="4"/>
  <c r="A146" i="4"/>
  <c r="B146" i="4"/>
  <c r="C146" i="4"/>
  <c r="E146" i="4"/>
  <c r="F146" i="4"/>
  <c r="G146" i="4"/>
  <c r="A134" i="4"/>
  <c r="B134" i="4"/>
  <c r="C134" i="4"/>
  <c r="E134" i="4"/>
  <c r="F134" i="4"/>
  <c r="G134" i="4"/>
  <c r="A59" i="4"/>
  <c r="B59" i="4"/>
  <c r="C59" i="4"/>
  <c r="E59" i="4"/>
  <c r="F59" i="4"/>
  <c r="G59" i="4"/>
  <c r="A58" i="4"/>
  <c r="B58" i="4"/>
  <c r="C58" i="4"/>
  <c r="E58" i="4"/>
  <c r="F58" i="4"/>
  <c r="G58" i="4"/>
  <c r="A15" i="4"/>
  <c r="B15" i="4"/>
  <c r="C15" i="4"/>
  <c r="E15" i="4"/>
  <c r="F15" i="4"/>
  <c r="G15" i="4"/>
  <c r="A7" i="4"/>
  <c r="B7" i="4"/>
  <c r="C7" i="4"/>
  <c r="E7" i="4"/>
  <c r="F7" i="4"/>
  <c r="G7" i="4"/>
  <c r="A17" i="4"/>
  <c r="B17" i="4"/>
  <c r="C17" i="4"/>
  <c r="E17" i="4"/>
  <c r="F17" i="4"/>
  <c r="G17" i="4"/>
  <c r="A32" i="4"/>
  <c r="B32" i="4"/>
  <c r="C32" i="4"/>
  <c r="E32" i="4"/>
  <c r="F32" i="4"/>
  <c r="G32" i="4"/>
  <c r="A95" i="4"/>
  <c r="B95" i="4"/>
  <c r="C95" i="4"/>
  <c r="E95" i="4"/>
  <c r="F95" i="4"/>
  <c r="G95" i="4"/>
  <c r="A169" i="4"/>
  <c r="B169" i="4"/>
  <c r="C169" i="4"/>
  <c r="E169" i="4"/>
  <c r="F169" i="4"/>
  <c r="G169" i="4"/>
  <c r="A21" i="4"/>
  <c r="B21" i="4"/>
  <c r="C21" i="4"/>
  <c r="E21" i="4"/>
  <c r="F21" i="4"/>
  <c r="G21" i="4"/>
  <c r="A203" i="4"/>
  <c r="B203" i="4"/>
  <c r="C203" i="4"/>
  <c r="E203" i="4"/>
  <c r="F203" i="4"/>
  <c r="G203" i="4"/>
  <c r="A192" i="4"/>
  <c r="B192" i="4"/>
  <c r="C192" i="4"/>
  <c r="E192" i="4"/>
  <c r="F192" i="4"/>
  <c r="G192" i="4"/>
  <c r="A16" i="4"/>
  <c r="B16" i="4"/>
  <c r="C16" i="4"/>
  <c r="E16" i="4"/>
  <c r="F16" i="4"/>
  <c r="G16" i="4"/>
  <c r="A189" i="4"/>
  <c r="B189" i="4"/>
  <c r="C189" i="4"/>
  <c r="E189" i="4"/>
  <c r="F189" i="4"/>
  <c r="G189" i="4"/>
  <c r="A185" i="4"/>
  <c r="B185" i="4"/>
  <c r="C185" i="4"/>
  <c r="E185" i="4"/>
  <c r="F185" i="4"/>
  <c r="G185" i="4"/>
  <c r="A8" i="4"/>
  <c r="B8" i="4"/>
  <c r="C8" i="4"/>
  <c r="E8" i="4"/>
  <c r="F8" i="4"/>
  <c r="G8" i="4"/>
  <c r="A78" i="4"/>
  <c r="B78" i="4"/>
  <c r="C78" i="4"/>
  <c r="E78" i="4"/>
  <c r="F78" i="4"/>
  <c r="G78" i="4"/>
  <c r="A263" i="4"/>
  <c r="B263" i="4"/>
  <c r="C263" i="4"/>
  <c r="E263" i="4"/>
  <c r="F263" i="4"/>
  <c r="G263" i="4"/>
  <c r="A232" i="4"/>
  <c r="B232" i="4"/>
  <c r="C232" i="4"/>
  <c r="E232" i="4"/>
  <c r="F232" i="4"/>
  <c r="G232" i="4"/>
  <c r="A116" i="4"/>
  <c r="B116" i="4"/>
  <c r="C116" i="4"/>
  <c r="E116" i="4"/>
  <c r="F116" i="4"/>
  <c r="G116" i="4"/>
  <c r="A144" i="4"/>
  <c r="B144" i="4"/>
  <c r="C144" i="4"/>
  <c r="E144" i="4"/>
  <c r="F144" i="4"/>
  <c r="G144" i="4"/>
  <c r="A171" i="4"/>
  <c r="B171" i="4"/>
  <c r="C171" i="4"/>
  <c r="E171" i="4"/>
  <c r="F171" i="4"/>
  <c r="G171" i="4"/>
  <c r="A109" i="4"/>
  <c r="B109" i="4"/>
  <c r="C109" i="4"/>
  <c r="E109" i="4"/>
  <c r="F109" i="4"/>
  <c r="G109" i="4"/>
  <c r="A56" i="4"/>
  <c r="B56" i="4"/>
  <c r="C56" i="4"/>
  <c r="E56" i="4"/>
  <c r="F56" i="4"/>
  <c r="G56" i="4"/>
  <c r="A254" i="4"/>
  <c r="B254" i="4"/>
  <c r="C254" i="4"/>
  <c r="E254" i="4"/>
  <c r="F254" i="4"/>
  <c r="G254" i="4"/>
  <c r="A174" i="4"/>
  <c r="B174" i="4"/>
  <c r="C174" i="4"/>
  <c r="E174" i="4"/>
  <c r="F174" i="4"/>
  <c r="G174" i="4"/>
  <c r="A50" i="4"/>
  <c r="B50" i="4"/>
  <c r="C50" i="4"/>
  <c r="E50" i="4"/>
  <c r="F50" i="4"/>
  <c r="G50" i="4"/>
  <c r="A14" i="4"/>
  <c r="B14" i="4"/>
  <c r="C14" i="4"/>
  <c r="E14" i="4"/>
  <c r="F14" i="4"/>
  <c r="G14" i="4"/>
  <c r="A250" i="4"/>
  <c r="B250" i="4"/>
  <c r="C250" i="4"/>
  <c r="E250" i="4"/>
  <c r="F250" i="4"/>
  <c r="G250" i="4"/>
  <c r="A167" i="4"/>
  <c r="B167" i="4"/>
  <c r="C167" i="4"/>
  <c r="E167" i="4"/>
  <c r="F167" i="4"/>
  <c r="G167" i="4"/>
  <c r="A5" i="4"/>
  <c r="B5" i="4"/>
  <c r="C5" i="4"/>
  <c r="E5" i="4"/>
  <c r="F5" i="4"/>
  <c r="G5" i="4"/>
  <c r="A143" i="4"/>
  <c r="B143" i="4"/>
  <c r="C143" i="4"/>
  <c r="E143" i="4"/>
  <c r="F143" i="4"/>
  <c r="G143" i="4"/>
  <c r="A102" i="4"/>
  <c r="B102" i="4"/>
  <c r="C102" i="4"/>
  <c r="E102" i="4"/>
  <c r="F102" i="4"/>
  <c r="G102" i="4"/>
  <c r="A229" i="4"/>
  <c r="B229" i="4"/>
  <c r="C229" i="4"/>
  <c r="E229" i="4"/>
  <c r="F229" i="4"/>
  <c r="G229" i="4"/>
  <c r="A84" i="4"/>
  <c r="B84" i="4"/>
  <c r="C84" i="4"/>
  <c r="E84" i="4"/>
  <c r="F84" i="4"/>
  <c r="G84" i="4"/>
  <c r="A88" i="4"/>
  <c r="B88" i="4"/>
  <c r="C88" i="4"/>
  <c r="E88" i="4"/>
  <c r="F88" i="4"/>
  <c r="G88" i="4"/>
  <c r="A248" i="4"/>
  <c r="B248" i="4"/>
  <c r="C248" i="4"/>
  <c r="E248" i="4"/>
  <c r="F248" i="4"/>
  <c r="G248" i="4"/>
  <c r="A22" i="4"/>
  <c r="B22" i="4"/>
  <c r="C22" i="4"/>
  <c r="E22" i="4"/>
  <c r="F22" i="4"/>
  <c r="G22" i="4"/>
  <c r="A140" i="4"/>
  <c r="B140" i="4"/>
  <c r="C140" i="4"/>
  <c r="E140" i="4"/>
  <c r="F140" i="4"/>
  <c r="G140" i="4"/>
  <c r="A147" i="4"/>
  <c r="B147" i="4"/>
  <c r="C147" i="4"/>
  <c r="E147" i="4"/>
  <c r="F147" i="4"/>
  <c r="G147" i="4"/>
  <c r="A255" i="4"/>
  <c r="B255" i="4"/>
  <c r="C255" i="4"/>
  <c r="E255" i="4"/>
  <c r="F255" i="4"/>
  <c r="G255" i="4"/>
  <c r="A209" i="4"/>
  <c r="B209" i="4"/>
  <c r="C209" i="4"/>
  <c r="E209" i="4"/>
  <c r="F209" i="4"/>
  <c r="G209" i="4"/>
  <c r="A90" i="4"/>
  <c r="B90" i="4"/>
  <c r="C90" i="4"/>
  <c r="E90" i="4"/>
  <c r="F90" i="4"/>
  <c r="G90" i="4"/>
  <c r="A130" i="4"/>
  <c r="B130" i="4"/>
  <c r="C130" i="4"/>
  <c r="E130" i="4"/>
  <c r="F130" i="4"/>
  <c r="G130" i="4"/>
  <c r="A4" i="4"/>
  <c r="B4" i="4"/>
  <c r="C4" i="4"/>
  <c r="E4" i="4"/>
  <c r="F4" i="4"/>
  <c r="G4" i="4"/>
  <c r="A87" i="4"/>
  <c r="B87" i="4"/>
  <c r="C87" i="4"/>
  <c r="E87" i="4"/>
  <c r="F87" i="4"/>
  <c r="G87" i="4"/>
  <c r="A155" i="4"/>
  <c r="B155" i="4"/>
  <c r="C155" i="4"/>
  <c r="E155" i="4"/>
  <c r="F155" i="4"/>
  <c r="G155" i="4"/>
  <c r="A118" i="4"/>
  <c r="B118" i="4"/>
  <c r="C118" i="4"/>
  <c r="E118" i="4"/>
  <c r="F118" i="4"/>
  <c r="G118" i="4"/>
  <c r="A98" i="4"/>
  <c r="B98" i="4"/>
  <c r="C98" i="4"/>
  <c r="E98" i="4"/>
  <c r="F98" i="4"/>
  <c r="G98" i="4"/>
  <c r="A151" i="4"/>
  <c r="B151" i="4"/>
  <c r="C151" i="4"/>
  <c r="E151" i="4"/>
  <c r="F151" i="4"/>
  <c r="G151" i="4"/>
  <c r="A259" i="4"/>
  <c r="B259" i="4"/>
  <c r="C259" i="4"/>
  <c r="E259" i="4"/>
  <c r="F259" i="4"/>
  <c r="G259" i="4"/>
  <c r="A133" i="4"/>
  <c r="B133" i="4"/>
  <c r="C133" i="4"/>
  <c r="E133" i="4"/>
  <c r="F133" i="4"/>
  <c r="G133" i="4"/>
  <c r="A135" i="4"/>
  <c r="B135" i="4"/>
  <c r="C135" i="4"/>
  <c r="E135" i="4"/>
  <c r="F135" i="4"/>
  <c r="G135" i="4"/>
  <c r="A197" i="4"/>
  <c r="B197" i="4"/>
  <c r="C197" i="4"/>
  <c r="E197" i="4"/>
  <c r="F197" i="4"/>
  <c r="G197" i="4"/>
  <c r="A194" i="4"/>
  <c r="B194" i="4"/>
  <c r="C194" i="4"/>
  <c r="E194" i="4"/>
  <c r="F194" i="4"/>
  <c r="G194" i="4"/>
  <c r="A20" i="4"/>
  <c r="B20" i="4"/>
  <c r="C20" i="4"/>
  <c r="E20" i="4"/>
  <c r="F20" i="4"/>
  <c r="G20" i="4"/>
  <c r="A199" i="4"/>
  <c r="B199" i="4"/>
  <c r="C199" i="4"/>
  <c r="E199" i="4"/>
  <c r="F199" i="4"/>
  <c r="G199" i="4"/>
  <c r="A237" i="4"/>
  <c r="B237" i="4"/>
  <c r="C237" i="4"/>
  <c r="E237" i="4"/>
  <c r="F237" i="4"/>
  <c r="G237" i="4"/>
  <c r="A211" i="4"/>
  <c r="B211" i="4"/>
  <c r="C211" i="4"/>
  <c r="E211" i="4"/>
  <c r="F211" i="4"/>
  <c r="G211" i="4"/>
  <c r="A83" i="4"/>
  <c r="B83" i="4"/>
  <c r="C83" i="4"/>
  <c r="E83" i="4"/>
  <c r="F83" i="4"/>
  <c r="G83" i="4"/>
  <c r="A76" i="4"/>
  <c r="B76" i="4"/>
  <c r="C76" i="4"/>
  <c r="E76" i="4"/>
  <c r="F76" i="4"/>
  <c r="G76" i="4"/>
  <c r="A258" i="4"/>
  <c r="B258" i="4"/>
  <c r="C258" i="4"/>
  <c r="E258" i="4"/>
  <c r="F258" i="4"/>
  <c r="G258" i="4"/>
  <c r="A55" i="4"/>
  <c r="B55" i="4"/>
  <c r="C55" i="4"/>
  <c r="E55" i="4"/>
  <c r="F55" i="4"/>
  <c r="G55" i="4"/>
  <c r="A62" i="4"/>
  <c r="B62" i="4"/>
  <c r="C62" i="4"/>
  <c r="E62" i="4"/>
  <c r="F62" i="4"/>
  <c r="G62" i="4"/>
  <c r="A103" i="4"/>
  <c r="B103" i="4"/>
  <c r="C103" i="4"/>
  <c r="E103" i="4"/>
  <c r="F103" i="4"/>
  <c r="G103" i="4"/>
  <c r="A45" i="4"/>
  <c r="B45" i="4"/>
  <c r="C45" i="4"/>
  <c r="E45" i="4"/>
  <c r="F45" i="4"/>
  <c r="G45" i="4"/>
  <c r="A123" i="4"/>
  <c r="B123" i="4"/>
  <c r="C123" i="4"/>
  <c r="E123" i="4"/>
  <c r="F123" i="4"/>
  <c r="G123" i="4"/>
  <c r="A125" i="4"/>
  <c r="B125" i="4"/>
  <c r="C125" i="4"/>
  <c r="E125" i="4"/>
  <c r="F125" i="4"/>
  <c r="G125" i="4"/>
  <c r="A111" i="4"/>
  <c r="B111" i="4"/>
  <c r="C111" i="4"/>
  <c r="E111" i="4"/>
  <c r="F111" i="4"/>
  <c r="G111" i="4"/>
  <c r="A195" i="4"/>
  <c r="B195" i="4"/>
  <c r="C195" i="4"/>
  <c r="E195" i="4"/>
  <c r="F195" i="4"/>
  <c r="G195" i="4"/>
  <c r="A238" i="4"/>
  <c r="B238" i="4"/>
  <c r="C238" i="4"/>
  <c r="E238" i="4"/>
  <c r="F238" i="4"/>
  <c r="G238" i="4"/>
  <c r="A216" i="4"/>
  <c r="B216" i="4"/>
  <c r="C216" i="4"/>
  <c r="E216" i="4"/>
  <c r="F216" i="4"/>
  <c r="G216" i="4"/>
  <c r="A119" i="4"/>
  <c r="B119" i="4"/>
  <c r="C119" i="4"/>
  <c r="E119" i="4"/>
  <c r="F119" i="4"/>
  <c r="G119" i="4"/>
  <c r="A205" i="4"/>
  <c r="B205" i="4"/>
  <c r="C205" i="4"/>
  <c r="E205" i="4"/>
  <c r="F205" i="4"/>
  <c r="G205" i="4"/>
  <c r="A42" i="4"/>
  <c r="B42" i="4"/>
  <c r="C42" i="4"/>
  <c r="E42" i="4"/>
  <c r="F42" i="4"/>
  <c r="G42" i="4"/>
  <c r="A18" i="4"/>
  <c r="B18" i="4"/>
  <c r="C18" i="4"/>
  <c r="E18" i="4"/>
  <c r="F18" i="4"/>
  <c r="G18" i="4"/>
  <c r="A27" i="4"/>
  <c r="B27" i="4"/>
  <c r="C27" i="4"/>
  <c r="E27" i="4"/>
  <c r="F27" i="4"/>
  <c r="G27" i="4"/>
  <c r="A30" i="4"/>
  <c r="B30" i="4"/>
  <c r="C30" i="4"/>
  <c r="E30" i="4"/>
  <c r="F30" i="4"/>
  <c r="G30" i="4"/>
  <c r="A207" i="4"/>
  <c r="B207" i="4"/>
  <c r="C207" i="4"/>
  <c r="E207" i="4"/>
  <c r="F207" i="4"/>
  <c r="G207" i="4"/>
  <c r="A252" i="4"/>
  <c r="B252" i="4"/>
  <c r="C252" i="4"/>
  <c r="E252" i="4"/>
  <c r="F252" i="4"/>
  <c r="G252" i="4"/>
  <c r="A57" i="4"/>
  <c r="B57" i="4"/>
  <c r="C57" i="4"/>
  <c r="E57" i="4"/>
  <c r="F57" i="4"/>
  <c r="G57" i="4"/>
  <c r="A23" i="4"/>
  <c r="B23" i="4"/>
  <c r="C23" i="4"/>
  <c r="E23" i="4"/>
  <c r="F23" i="4"/>
  <c r="G23" i="4"/>
  <c r="A145" i="4"/>
  <c r="B145" i="4"/>
  <c r="C145" i="4"/>
  <c r="E145" i="4"/>
  <c r="F145" i="4"/>
  <c r="G145" i="4"/>
  <c r="A224" i="4"/>
  <c r="B224" i="4"/>
  <c r="C224" i="4"/>
  <c r="E224" i="4"/>
  <c r="F224" i="4"/>
  <c r="G224" i="4"/>
  <c r="A208" i="4"/>
  <c r="B208" i="4"/>
  <c r="C208" i="4"/>
  <c r="E208" i="4"/>
  <c r="F208" i="4"/>
  <c r="G208" i="4"/>
  <c r="A107" i="4"/>
  <c r="B107" i="4"/>
  <c r="C107" i="4"/>
  <c r="E107" i="4"/>
  <c r="F107" i="4"/>
  <c r="G107" i="4"/>
  <c r="A43" i="4"/>
  <c r="B43" i="4"/>
  <c r="C43" i="4"/>
  <c r="E43" i="4"/>
  <c r="F43" i="4"/>
  <c r="G43" i="4"/>
  <c r="A99" i="4"/>
  <c r="B99" i="4"/>
  <c r="C99" i="4"/>
  <c r="E99" i="4"/>
  <c r="F99" i="4"/>
  <c r="G99" i="4"/>
  <c r="A159" i="4"/>
  <c r="B159" i="4"/>
  <c r="C159" i="4"/>
  <c r="E159" i="4"/>
  <c r="F159" i="4"/>
  <c r="G159" i="4"/>
  <c r="A201" i="4"/>
  <c r="B201" i="4"/>
  <c r="C201" i="4"/>
  <c r="E201" i="4"/>
  <c r="F201" i="4"/>
  <c r="G201" i="4"/>
  <c r="A200" i="4"/>
  <c r="B200" i="4"/>
  <c r="C200" i="4"/>
  <c r="E200" i="4"/>
  <c r="F200" i="4"/>
  <c r="G200" i="4"/>
  <c r="A38" i="4"/>
  <c r="B38" i="4"/>
  <c r="C38" i="4"/>
  <c r="E38" i="4"/>
  <c r="F38" i="4"/>
  <c r="G38" i="4"/>
  <c r="A100" i="4"/>
  <c r="B100" i="4"/>
  <c r="C100" i="4"/>
  <c r="E100" i="4"/>
  <c r="F100" i="4"/>
  <c r="G100" i="4"/>
  <c r="A31" i="4"/>
  <c r="B31" i="4"/>
  <c r="C31" i="4"/>
  <c r="E31" i="4"/>
  <c r="F31" i="4"/>
  <c r="G31" i="4"/>
  <c r="A249" i="4"/>
  <c r="B249" i="4"/>
  <c r="C249" i="4"/>
  <c r="E249" i="4"/>
  <c r="F249" i="4"/>
  <c r="G249" i="4"/>
  <c r="A89" i="4"/>
  <c r="B89" i="4"/>
  <c r="C89" i="4"/>
  <c r="E89" i="4"/>
  <c r="F89" i="4"/>
  <c r="G89" i="4"/>
  <c r="A124" i="4"/>
  <c r="B124" i="4"/>
  <c r="C124" i="4"/>
  <c r="E124" i="4"/>
  <c r="F124" i="4"/>
  <c r="G124" i="4"/>
  <c r="A218" i="4"/>
  <c r="B218" i="4"/>
  <c r="C218" i="4"/>
  <c r="E218" i="4"/>
  <c r="F218" i="4"/>
  <c r="G218" i="4"/>
  <c r="A69" i="4"/>
  <c r="B69" i="4"/>
  <c r="C69" i="4"/>
  <c r="E69" i="4"/>
  <c r="F69" i="4"/>
  <c r="G69" i="4"/>
  <c r="A244" i="4"/>
  <c r="B244" i="4"/>
  <c r="C244" i="4"/>
  <c r="E244" i="4"/>
  <c r="F244" i="4"/>
  <c r="G244" i="4"/>
  <c r="A60" i="4"/>
  <c r="B60" i="4"/>
  <c r="C60" i="4"/>
  <c r="E60" i="4"/>
  <c r="F60" i="4"/>
  <c r="G60" i="4"/>
  <c r="A266" i="4"/>
  <c r="B266" i="4"/>
  <c r="C266" i="4"/>
  <c r="E266" i="4"/>
  <c r="F266" i="4"/>
  <c r="G266" i="4"/>
  <c r="A220" i="4"/>
  <c r="B220" i="4"/>
  <c r="C220" i="4"/>
  <c r="E220" i="4"/>
  <c r="F220" i="4"/>
  <c r="G220" i="4"/>
  <c r="A44" i="4"/>
  <c r="B44" i="4"/>
  <c r="C44" i="4"/>
  <c r="E44" i="4"/>
  <c r="F44" i="4"/>
  <c r="G44" i="4"/>
  <c r="A94" i="4"/>
  <c r="B94" i="4"/>
  <c r="C94" i="4"/>
  <c r="E94" i="4"/>
  <c r="F94" i="4"/>
  <c r="G94" i="4"/>
  <c r="A177" i="4"/>
  <c r="B177" i="4"/>
  <c r="C177" i="4"/>
  <c r="E177" i="4"/>
  <c r="F177" i="4"/>
  <c r="G177" i="4"/>
  <c r="A153" i="4"/>
  <c r="B153" i="4"/>
  <c r="C153" i="4"/>
  <c r="E153" i="4"/>
  <c r="F153" i="4"/>
  <c r="G153" i="4"/>
  <c r="A101" i="4"/>
  <c r="B101" i="4"/>
  <c r="C101" i="4"/>
  <c r="E101" i="4"/>
  <c r="F101" i="4"/>
  <c r="G101" i="4"/>
  <c r="A246" i="4"/>
  <c r="B246" i="4"/>
  <c r="C246" i="4"/>
  <c r="E246" i="4"/>
  <c r="F246" i="4"/>
  <c r="G246" i="4"/>
  <c r="A64" i="4"/>
  <c r="B64" i="4"/>
  <c r="C64" i="4"/>
  <c r="E64" i="4"/>
  <c r="F64" i="4"/>
  <c r="G64" i="4"/>
  <c r="A10" i="4"/>
  <c r="B10" i="4"/>
  <c r="C10" i="4"/>
  <c r="E10" i="4"/>
  <c r="F10" i="4"/>
  <c r="G10" i="4"/>
  <c r="A213" i="4"/>
  <c r="B213" i="4"/>
  <c r="C213" i="4"/>
  <c r="E213" i="4"/>
  <c r="F213" i="4"/>
  <c r="G213" i="4"/>
  <c r="A2" i="4"/>
  <c r="B2" i="4"/>
  <c r="C2" i="4"/>
  <c r="E2" i="4"/>
  <c r="F2" i="4"/>
  <c r="G2" i="4"/>
  <c r="A26" i="4"/>
  <c r="B26" i="4"/>
  <c r="C26" i="4"/>
  <c r="E26" i="4"/>
  <c r="F26" i="4"/>
  <c r="G26" i="4"/>
  <c r="A63" i="4"/>
  <c r="B63" i="4"/>
  <c r="C63" i="4"/>
  <c r="E63" i="4"/>
  <c r="F63" i="4"/>
  <c r="G63" i="4"/>
  <c r="A41" i="4"/>
  <c r="B41" i="4"/>
  <c r="C41" i="4"/>
  <c r="E41" i="4"/>
  <c r="F41" i="4"/>
  <c r="G41" i="4"/>
  <c r="A33" i="4"/>
  <c r="B33" i="4"/>
  <c r="C33" i="4"/>
  <c r="E33" i="4"/>
  <c r="F33" i="4"/>
  <c r="G33" i="4"/>
  <c r="A176" i="4"/>
  <c r="B176" i="4"/>
  <c r="C176" i="4"/>
  <c r="E176" i="4"/>
  <c r="F176" i="4"/>
  <c r="G176" i="4"/>
  <c r="A231" i="4"/>
  <c r="B231" i="4"/>
  <c r="C231" i="4"/>
  <c r="E231" i="4"/>
  <c r="F231" i="4"/>
  <c r="G231" i="4"/>
  <c r="A127" i="4"/>
  <c r="B127" i="4"/>
  <c r="C127" i="4"/>
  <c r="E127" i="4"/>
  <c r="F127" i="4"/>
  <c r="G127" i="4"/>
  <c r="A219" i="4"/>
  <c r="B219" i="4"/>
  <c r="C219" i="4"/>
  <c r="E219" i="4"/>
  <c r="F219" i="4"/>
  <c r="G219" i="4"/>
  <c r="A68" i="4"/>
  <c r="B68" i="4"/>
  <c r="C68" i="4"/>
  <c r="E68" i="4"/>
  <c r="F68" i="4"/>
  <c r="G68" i="4"/>
  <c r="A136" i="4"/>
  <c r="B136" i="4"/>
  <c r="C136" i="4"/>
  <c r="E136" i="4"/>
  <c r="F136" i="4"/>
  <c r="G136" i="4"/>
  <c r="A157" i="4"/>
  <c r="B157" i="4"/>
  <c r="C157" i="4"/>
  <c r="E157" i="4"/>
  <c r="F157" i="4"/>
  <c r="G157" i="4"/>
  <c r="A236" i="4"/>
  <c r="B236" i="4"/>
  <c r="C236" i="4"/>
  <c r="E236" i="4"/>
  <c r="F236" i="4"/>
  <c r="G236" i="4"/>
  <c r="A181" i="4"/>
  <c r="B181" i="4"/>
  <c r="C181" i="4"/>
  <c r="E181" i="4"/>
  <c r="F181" i="4"/>
  <c r="G181" i="4"/>
  <c r="A19" i="4"/>
  <c r="B19" i="4"/>
  <c r="C19" i="4"/>
  <c r="E19" i="4"/>
  <c r="F19" i="4"/>
  <c r="G19" i="4"/>
  <c r="A165" i="4"/>
  <c r="B165" i="4"/>
  <c r="C165" i="4"/>
  <c r="E165" i="4"/>
  <c r="F165" i="4"/>
  <c r="G165" i="4"/>
  <c r="A104" i="4"/>
  <c r="B104" i="4"/>
  <c r="C104" i="4"/>
  <c r="E104" i="4"/>
  <c r="F104" i="4"/>
  <c r="G104" i="4"/>
  <c r="A106" i="4"/>
  <c r="B106" i="4"/>
  <c r="C106" i="4"/>
  <c r="E106" i="4"/>
  <c r="F106" i="4"/>
  <c r="G106" i="4"/>
  <c r="A228" i="4"/>
  <c r="B228" i="4"/>
  <c r="C228" i="4"/>
  <c r="E228" i="4"/>
  <c r="F228" i="4"/>
  <c r="G228" i="4"/>
  <c r="A230" i="4"/>
  <c r="B230" i="4"/>
  <c r="C230" i="4"/>
  <c r="E230" i="4"/>
  <c r="F230" i="4"/>
  <c r="G230" i="4"/>
  <c r="A82" i="4"/>
  <c r="B82" i="4"/>
  <c r="C82" i="4"/>
  <c r="E82" i="4"/>
  <c r="F82" i="4"/>
  <c r="G82" i="4"/>
  <c r="A40" i="4"/>
  <c r="B40" i="4"/>
  <c r="C40" i="4"/>
  <c r="E40" i="4"/>
  <c r="F40" i="4"/>
  <c r="G40" i="4"/>
  <c r="A179" i="4"/>
  <c r="B179" i="4"/>
  <c r="C179" i="4"/>
  <c r="E179" i="4"/>
  <c r="F179" i="4"/>
  <c r="G179" i="4"/>
  <c r="A251" i="4"/>
  <c r="B251" i="4"/>
  <c r="C251" i="4"/>
  <c r="E251" i="4"/>
  <c r="F251" i="4"/>
  <c r="G251" i="4"/>
  <c r="A70" i="4"/>
  <c r="B70" i="4"/>
  <c r="C70" i="4"/>
  <c r="E70" i="4"/>
  <c r="F70" i="4"/>
  <c r="G70" i="4"/>
  <c r="A12" i="4"/>
  <c r="B12" i="4"/>
  <c r="C12" i="4"/>
  <c r="E12" i="4"/>
  <c r="F12" i="4"/>
  <c r="G12" i="4"/>
  <c r="A163" i="4"/>
  <c r="B163" i="4"/>
  <c r="C163" i="4"/>
  <c r="E163" i="4"/>
  <c r="F163" i="4"/>
  <c r="G163" i="4"/>
  <c r="A113" i="4"/>
  <c r="B113" i="4"/>
  <c r="C113" i="4"/>
  <c r="E113" i="4"/>
  <c r="F113" i="4"/>
  <c r="G113" i="4"/>
  <c r="A61" i="4"/>
  <c r="B61" i="4"/>
  <c r="C61" i="4"/>
  <c r="E61" i="4"/>
  <c r="F61" i="4"/>
  <c r="G61" i="4"/>
  <c r="A11" i="4"/>
  <c r="B11" i="4"/>
  <c r="C11" i="4"/>
  <c r="E11" i="4"/>
  <c r="F11" i="4"/>
  <c r="G11" i="4"/>
  <c r="A77" i="4"/>
  <c r="B77" i="4"/>
  <c r="C77" i="4"/>
  <c r="E77" i="4"/>
  <c r="F77" i="4"/>
  <c r="G77" i="4"/>
  <c r="A67" i="4"/>
  <c r="B67" i="4"/>
  <c r="C67" i="4"/>
  <c r="E67" i="4"/>
  <c r="F67" i="4"/>
  <c r="G67" i="4"/>
  <c r="A35" i="4"/>
  <c r="B35" i="4"/>
  <c r="C35" i="4"/>
  <c r="E35" i="4"/>
  <c r="F35" i="4"/>
  <c r="G35" i="4"/>
  <c r="A150" i="4"/>
  <c r="B150" i="4"/>
  <c r="C150" i="4"/>
  <c r="E150" i="4"/>
  <c r="F150" i="4"/>
  <c r="G150" i="4"/>
  <c r="A54" i="4"/>
  <c r="B54" i="4"/>
  <c r="C54" i="4"/>
  <c r="E54" i="4"/>
  <c r="F54" i="4"/>
  <c r="G54" i="4"/>
  <c r="A210" i="4"/>
  <c r="B210" i="4"/>
  <c r="C210" i="4"/>
  <c r="E210" i="4"/>
  <c r="F210" i="4"/>
  <c r="G210" i="4"/>
  <c r="A105" i="4"/>
  <c r="B105" i="4"/>
  <c r="C105" i="4"/>
  <c r="E105" i="4"/>
  <c r="F105" i="4"/>
  <c r="G105" i="4"/>
  <c r="A132" i="4"/>
  <c r="B132" i="4"/>
  <c r="C132" i="4"/>
  <c r="E132" i="4"/>
  <c r="F132" i="4"/>
  <c r="G132" i="4"/>
  <c r="A25" i="4"/>
  <c r="B25" i="4"/>
  <c r="C25" i="4"/>
  <c r="E25" i="4"/>
  <c r="F25" i="4"/>
  <c r="G25" i="4"/>
  <c r="A204" i="4"/>
  <c r="B204" i="4"/>
  <c r="C204" i="4"/>
  <c r="E204" i="4"/>
  <c r="F204" i="4"/>
  <c r="G204" i="4"/>
  <c r="A93" i="4"/>
  <c r="B93" i="4"/>
  <c r="C93" i="4"/>
  <c r="E93" i="4"/>
  <c r="F93" i="4"/>
  <c r="G93" i="4"/>
  <c r="A221" i="4"/>
  <c r="B221" i="4"/>
  <c r="C221" i="4"/>
  <c r="E221" i="4"/>
  <c r="F221" i="4"/>
  <c r="G221" i="4"/>
  <c r="A137" i="4"/>
  <c r="B137" i="4"/>
  <c r="C137" i="4"/>
  <c r="E137" i="4"/>
  <c r="F137" i="4"/>
  <c r="G137" i="4"/>
  <c r="A186" i="4"/>
  <c r="B186" i="4"/>
  <c r="C186" i="4"/>
  <c r="E186" i="4"/>
  <c r="F186" i="4"/>
  <c r="G186" i="4"/>
  <c r="A75" i="4"/>
  <c r="B75" i="4"/>
  <c r="C75" i="4"/>
  <c r="E75" i="4"/>
  <c r="F75" i="4"/>
  <c r="G75" i="4"/>
  <c r="A222" i="4"/>
  <c r="B222" i="4"/>
  <c r="C222" i="4"/>
  <c r="E222" i="4"/>
  <c r="F222" i="4"/>
  <c r="G222" i="4"/>
  <c r="A226" i="4"/>
  <c r="B226" i="4"/>
  <c r="C226" i="4"/>
  <c r="E226" i="4"/>
  <c r="F226" i="4"/>
  <c r="G226" i="4"/>
  <c r="A66" i="4"/>
  <c r="B66" i="4"/>
  <c r="C66" i="4"/>
  <c r="E66" i="4"/>
  <c r="F66" i="4"/>
  <c r="G66" i="4"/>
  <c r="A9" i="4"/>
  <c r="B9" i="4"/>
  <c r="C9" i="4"/>
  <c r="E9" i="4"/>
  <c r="F9" i="4"/>
  <c r="G9" i="4"/>
  <c r="A74" i="4"/>
  <c r="B74" i="4"/>
  <c r="C74" i="4"/>
  <c r="E74" i="4"/>
  <c r="F74" i="4"/>
  <c r="G74" i="4"/>
  <c r="A79" i="4"/>
  <c r="B79" i="4"/>
  <c r="C79" i="4"/>
  <c r="E79" i="4"/>
  <c r="F79" i="4"/>
  <c r="G79" i="4"/>
  <c r="A36" i="4"/>
  <c r="B36" i="4"/>
  <c r="C36" i="4"/>
  <c r="E36" i="4"/>
  <c r="F36" i="4"/>
  <c r="G36" i="4"/>
  <c r="A245" i="4"/>
  <c r="B245" i="4"/>
  <c r="C245" i="4"/>
  <c r="E245" i="4"/>
  <c r="F245" i="4"/>
  <c r="G245" i="4"/>
  <c r="A162" i="4"/>
  <c r="B162" i="4"/>
  <c r="C162" i="4"/>
  <c r="E162" i="4"/>
  <c r="F162" i="4"/>
  <c r="G162" i="4"/>
  <c r="A217" i="4"/>
  <c r="B217" i="4"/>
  <c r="C217" i="4"/>
  <c r="E217" i="4"/>
  <c r="F217" i="4"/>
  <c r="G217" i="4"/>
  <c r="A46" i="4"/>
  <c r="B46" i="4"/>
  <c r="C46" i="4"/>
  <c r="E46" i="4"/>
  <c r="F46" i="4"/>
  <c r="G46" i="4"/>
  <c r="A138" i="4"/>
  <c r="B138" i="4"/>
  <c r="C138" i="4"/>
  <c r="E138" i="4"/>
  <c r="F138" i="4"/>
  <c r="G138" i="4"/>
  <c r="A108" i="4"/>
  <c r="B108" i="4"/>
  <c r="C108" i="4"/>
  <c r="E108" i="4"/>
  <c r="F108" i="4"/>
  <c r="G108" i="4"/>
  <c r="A72" i="4"/>
  <c r="B72" i="4"/>
  <c r="C72" i="4"/>
  <c r="E72" i="4"/>
  <c r="F72" i="4"/>
  <c r="G72" i="4"/>
  <c r="A149" i="4"/>
  <c r="B149" i="4"/>
  <c r="C149" i="4"/>
  <c r="E149" i="4"/>
  <c r="F149" i="4"/>
  <c r="G149" i="4"/>
  <c r="A170" i="4"/>
  <c r="B170" i="4"/>
  <c r="C170" i="4"/>
  <c r="E170" i="4"/>
  <c r="F170" i="4"/>
  <c r="G170" i="4"/>
  <c r="A264" i="4"/>
  <c r="B264" i="4"/>
  <c r="C264" i="4"/>
  <c r="E264" i="4"/>
  <c r="F264" i="4"/>
  <c r="G264" i="4"/>
  <c r="A6" i="4"/>
  <c r="B6" i="4"/>
  <c r="C6" i="4"/>
  <c r="E6" i="4"/>
  <c r="F6" i="4"/>
  <c r="G6" i="4"/>
  <c r="A215" i="4"/>
  <c r="B215" i="4"/>
  <c r="C215" i="4"/>
  <c r="E215" i="4"/>
  <c r="F215" i="4"/>
  <c r="G215" i="4"/>
  <c r="A206" i="4"/>
  <c r="B206" i="4"/>
  <c r="C206" i="4"/>
  <c r="E206" i="4"/>
  <c r="F206" i="4"/>
  <c r="G206" i="4"/>
  <c r="A223" i="4"/>
  <c r="B223" i="4"/>
  <c r="C223" i="4"/>
  <c r="E223" i="4"/>
  <c r="F223" i="4"/>
  <c r="G223" i="4"/>
  <c r="A166" i="4"/>
  <c r="B166" i="4"/>
  <c r="C166" i="4"/>
  <c r="E166" i="4"/>
  <c r="F166" i="4"/>
  <c r="G166" i="4"/>
  <c r="A65" i="4"/>
  <c r="B65" i="4"/>
  <c r="C65" i="4"/>
  <c r="E65" i="4"/>
  <c r="F65" i="4"/>
  <c r="G65" i="4"/>
  <c r="A178" i="4"/>
  <c r="B178" i="4"/>
  <c r="C178" i="4"/>
  <c r="E178" i="4"/>
  <c r="F178" i="4"/>
  <c r="G178" i="4"/>
  <c r="A190" i="4"/>
  <c r="B190" i="4"/>
  <c r="C190" i="4"/>
  <c r="E190" i="4"/>
  <c r="F190" i="4"/>
  <c r="G190" i="4"/>
  <c r="A180" i="4"/>
  <c r="B180" i="4"/>
  <c r="C180" i="4"/>
  <c r="E180" i="4"/>
  <c r="F180" i="4"/>
  <c r="G180" i="4"/>
  <c r="A191" i="4"/>
  <c r="B191" i="4"/>
  <c r="C191" i="4"/>
  <c r="E191" i="4"/>
  <c r="F191" i="4"/>
  <c r="G191" i="4"/>
  <c r="A197" i="6"/>
  <c r="B197" i="6"/>
  <c r="C197" i="6"/>
  <c r="E197" i="6"/>
  <c r="F197" i="6"/>
  <c r="G197" i="6"/>
  <c r="A226" i="6"/>
  <c r="B226" i="6"/>
  <c r="C226" i="6"/>
  <c r="E226" i="6"/>
  <c r="F226" i="6"/>
  <c r="G226" i="6"/>
  <c r="A24" i="6"/>
  <c r="B24" i="6"/>
  <c r="C24" i="6"/>
  <c r="E24" i="6"/>
  <c r="F24" i="6"/>
  <c r="G24" i="6"/>
  <c r="A12" i="6"/>
  <c r="B12" i="6"/>
  <c r="C12" i="6"/>
  <c r="E12" i="6"/>
  <c r="F12" i="6"/>
  <c r="G12" i="6"/>
  <c r="A95" i="6"/>
  <c r="B95" i="6"/>
  <c r="C95" i="6"/>
  <c r="E95" i="6"/>
  <c r="F95" i="6"/>
  <c r="G95" i="6"/>
  <c r="A159" i="6"/>
  <c r="B159" i="6"/>
  <c r="C159" i="6"/>
  <c r="E159" i="6"/>
  <c r="F159" i="6"/>
  <c r="G159" i="6"/>
  <c r="A199" i="6"/>
  <c r="B199" i="6"/>
  <c r="C199" i="6"/>
  <c r="E199" i="6"/>
  <c r="F199" i="6"/>
  <c r="G199" i="6"/>
  <c r="A270" i="6"/>
  <c r="B270" i="6"/>
  <c r="C270" i="6"/>
  <c r="E270" i="6"/>
  <c r="F270" i="6"/>
  <c r="G270" i="6"/>
  <c r="A42" i="6"/>
  <c r="B42" i="6"/>
  <c r="C42" i="6"/>
  <c r="E42" i="6"/>
  <c r="F42" i="6"/>
  <c r="G42" i="6"/>
  <c r="A181" i="6"/>
  <c r="B181" i="6"/>
  <c r="C181" i="6"/>
  <c r="E181" i="6"/>
  <c r="F181" i="6"/>
  <c r="G181" i="6"/>
  <c r="A203" i="6"/>
  <c r="B203" i="6"/>
  <c r="C203" i="6"/>
  <c r="E203" i="6"/>
  <c r="F203" i="6"/>
  <c r="G203" i="6"/>
  <c r="A275" i="6"/>
  <c r="B275" i="6"/>
  <c r="C275" i="6"/>
  <c r="E275" i="6"/>
  <c r="F275" i="6"/>
  <c r="G275" i="6"/>
  <c r="A31" i="6"/>
  <c r="B31" i="6"/>
  <c r="C31" i="6"/>
  <c r="E31" i="6"/>
  <c r="F31" i="6"/>
  <c r="G31" i="6"/>
  <c r="A234" i="6"/>
  <c r="B234" i="6"/>
  <c r="C234" i="6"/>
  <c r="E234" i="6"/>
  <c r="F234" i="6"/>
  <c r="G234" i="6"/>
  <c r="A125" i="6"/>
  <c r="B125" i="6"/>
  <c r="C125" i="6"/>
  <c r="E125" i="6"/>
  <c r="F125" i="6"/>
  <c r="G125" i="6"/>
  <c r="A285" i="6"/>
  <c r="B285" i="6"/>
  <c r="C285" i="6"/>
  <c r="E285" i="6"/>
  <c r="F285" i="6"/>
  <c r="G285" i="6"/>
  <c r="A114" i="6"/>
  <c r="B114" i="6"/>
  <c r="C114" i="6"/>
  <c r="E114" i="6"/>
  <c r="F114" i="6"/>
  <c r="G114" i="6"/>
  <c r="A28" i="6"/>
  <c r="B28" i="6"/>
  <c r="C28" i="6"/>
  <c r="E28" i="6"/>
  <c r="F28" i="6"/>
  <c r="G28" i="6"/>
  <c r="A62" i="6"/>
  <c r="B62" i="6"/>
  <c r="C62" i="6"/>
  <c r="E62" i="6"/>
  <c r="F62" i="6"/>
  <c r="G62" i="6"/>
  <c r="A121" i="6"/>
  <c r="B121" i="6"/>
  <c r="C121" i="6"/>
  <c r="E121" i="6"/>
  <c r="F121" i="6"/>
  <c r="G121" i="6"/>
  <c r="A152" i="6"/>
  <c r="B152" i="6"/>
  <c r="C152" i="6"/>
  <c r="E152" i="6"/>
  <c r="F152" i="6"/>
  <c r="G152" i="6"/>
  <c r="A281" i="6"/>
  <c r="B281" i="6"/>
  <c r="C281" i="6"/>
  <c r="E281" i="6"/>
  <c r="F281" i="6"/>
  <c r="G281" i="6"/>
  <c r="A13" i="6"/>
  <c r="B13" i="6"/>
  <c r="C13" i="6"/>
  <c r="E13" i="6"/>
  <c r="F13" i="6"/>
  <c r="G13" i="6"/>
  <c r="A32" i="6"/>
  <c r="B32" i="6"/>
  <c r="C32" i="6"/>
  <c r="E32" i="6"/>
  <c r="F32" i="6"/>
  <c r="G32" i="6"/>
  <c r="A63" i="6"/>
  <c r="B63" i="6"/>
  <c r="C63" i="6"/>
  <c r="E63" i="6"/>
  <c r="F63" i="6"/>
  <c r="G63" i="6"/>
  <c r="A67" i="6"/>
  <c r="B67" i="6"/>
  <c r="C67" i="6"/>
  <c r="E67" i="6"/>
  <c r="F67" i="6"/>
  <c r="G67" i="6"/>
  <c r="A101" i="6"/>
  <c r="B101" i="6"/>
  <c r="C101" i="6"/>
  <c r="E101" i="6"/>
  <c r="F101" i="6"/>
  <c r="G101" i="6"/>
  <c r="A102" i="6"/>
  <c r="B102" i="6"/>
  <c r="C102" i="6"/>
  <c r="E102" i="6"/>
  <c r="F102" i="6"/>
  <c r="G102" i="6"/>
  <c r="A282" i="6"/>
  <c r="B282" i="6"/>
  <c r="C282" i="6"/>
  <c r="E282" i="6"/>
  <c r="F282" i="6"/>
  <c r="G282" i="6"/>
  <c r="A20" i="6"/>
  <c r="B20" i="6"/>
  <c r="C20" i="6"/>
  <c r="E20" i="6"/>
  <c r="F20" i="6"/>
  <c r="G20" i="6"/>
  <c r="A92" i="6"/>
  <c r="B92" i="6"/>
  <c r="C92" i="6"/>
  <c r="E92" i="6"/>
  <c r="F92" i="6"/>
  <c r="G92" i="6"/>
  <c r="A129" i="6"/>
  <c r="B129" i="6"/>
  <c r="C129" i="6"/>
  <c r="E129" i="6"/>
  <c r="F129" i="6"/>
  <c r="G129" i="6"/>
  <c r="A184" i="6"/>
  <c r="B184" i="6"/>
  <c r="C184" i="6"/>
  <c r="E184" i="6"/>
  <c r="F184" i="6"/>
  <c r="G184" i="6"/>
  <c r="A228" i="6"/>
  <c r="B228" i="6"/>
  <c r="C228" i="6"/>
  <c r="E228" i="6"/>
  <c r="F228" i="6"/>
  <c r="G228" i="6"/>
  <c r="A246" i="6"/>
  <c r="B246" i="6"/>
  <c r="C246" i="6"/>
  <c r="E246" i="6"/>
  <c r="F246" i="6"/>
  <c r="G246" i="6"/>
  <c r="A311" i="6"/>
  <c r="B311" i="6"/>
  <c r="C311" i="6"/>
  <c r="E311" i="6"/>
  <c r="F311" i="6"/>
  <c r="G311" i="6"/>
  <c r="A17" i="6"/>
  <c r="B17" i="6"/>
  <c r="C17" i="6"/>
  <c r="E17" i="6"/>
  <c r="F17" i="6"/>
  <c r="G17" i="6"/>
  <c r="A23" i="6"/>
  <c r="B23" i="6"/>
  <c r="C23" i="6"/>
  <c r="E23" i="6"/>
  <c r="F23" i="6"/>
  <c r="G23" i="6"/>
  <c r="A64" i="6"/>
  <c r="B64" i="6"/>
  <c r="C64" i="6"/>
  <c r="E64" i="6"/>
  <c r="F64" i="6"/>
  <c r="G64" i="6"/>
  <c r="A177" i="6"/>
  <c r="B177" i="6"/>
  <c r="C177" i="6"/>
  <c r="E177" i="6"/>
  <c r="F177" i="6"/>
  <c r="G177" i="6"/>
  <c r="A84" i="6"/>
  <c r="B84" i="6"/>
  <c r="C84" i="6"/>
  <c r="E84" i="6"/>
  <c r="F84" i="6"/>
  <c r="G84" i="6"/>
  <c r="A106" i="6"/>
  <c r="B106" i="6"/>
  <c r="C106" i="6"/>
  <c r="E106" i="6"/>
  <c r="F106" i="6"/>
  <c r="G106" i="6"/>
  <c r="A127" i="6"/>
  <c r="B127" i="6"/>
  <c r="C127" i="6"/>
  <c r="E127" i="6"/>
  <c r="F127" i="6"/>
  <c r="G127" i="6"/>
  <c r="A132" i="6"/>
  <c r="B132" i="6"/>
  <c r="C132" i="6"/>
  <c r="E132" i="6"/>
  <c r="F132" i="6"/>
  <c r="G132" i="6"/>
  <c r="A204" i="6"/>
  <c r="B204" i="6"/>
  <c r="C204" i="6"/>
  <c r="E204" i="6"/>
  <c r="F204" i="6"/>
  <c r="G204" i="6"/>
  <c r="A206" i="6"/>
  <c r="B206" i="6"/>
  <c r="C206" i="6"/>
  <c r="E206" i="6"/>
  <c r="F206" i="6"/>
  <c r="G206" i="6"/>
  <c r="A313" i="6"/>
  <c r="B313" i="6"/>
  <c r="C313" i="6"/>
  <c r="E313" i="6"/>
  <c r="F313" i="6"/>
  <c r="G313" i="6"/>
  <c r="A22" i="6"/>
  <c r="B22" i="6"/>
  <c r="C22" i="6"/>
  <c r="E22" i="6"/>
  <c r="F22" i="6"/>
  <c r="G22" i="6"/>
  <c r="A100" i="6"/>
  <c r="B100" i="6"/>
  <c r="C100" i="6"/>
  <c r="E100" i="6"/>
  <c r="F100" i="6"/>
  <c r="G100" i="6"/>
  <c r="A151" i="6"/>
  <c r="B151" i="6"/>
  <c r="C151" i="6"/>
  <c r="E151" i="6"/>
  <c r="F151" i="6"/>
  <c r="G151" i="6"/>
  <c r="A157" i="6"/>
  <c r="B157" i="6"/>
  <c r="C157" i="6"/>
  <c r="E157" i="6"/>
  <c r="F157" i="6"/>
  <c r="G157" i="6"/>
  <c r="A163" i="6"/>
  <c r="B163" i="6"/>
  <c r="C163" i="6"/>
  <c r="E163" i="6"/>
  <c r="F163" i="6"/>
  <c r="G163" i="6"/>
  <c r="A180" i="6"/>
  <c r="B180" i="6"/>
  <c r="C180" i="6"/>
  <c r="E180" i="6"/>
  <c r="F180" i="6"/>
  <c r="G180" i="6"/>
  <c r="A196" i="6"/>
  <c r="B196" i="6"/>
  <c r="C196" i="6"/>
  <c r="E196" i="6"/>
  <c r="F196" i="6"/>
  <c r="G196" i="6"/>
  <c r="A222" i="6"/>
  <c r="B222" i="6"/>
  <c r="C222" i="6"/>
  <c r="E222" i="6"/>
  <c r="F222" i="6"/>
  <c r="G222" i="6"/>
  <c r="A266" i="6"/>
  <c r="B266" i="6"/>
  <c r="C266" i="6"/>
  <c r="E266" i="6"/>
  <c r="F266" i="6"/>
  <c r="G266" i="6"/>
  <c r="A286" i="6"/>
  <c r="B286" i="6"/>
  <c r="C286" i="6"/>
  <c r="E286" i="6"/>
  <c r="F286" i="6"/>
  <c r="G286" i="6"/>
  <c r="A48" i="6"/>
  <c r="B48" i="6"/>
  <c r="C48" i="6"/>
  <c r="E48" i="6"/>
  <c r="F48" i="6"/>
  <c r="G48" i="6"/>
  <c r="A299" i="6"/>
  <c r="B299" i="6"/>
  <c r="C299" i="6"/>
  <c r="E299" i="6"/>
  <c r="F299" i="6"/>
  <c r="G299" i="6"/>
  <c r="A140" i="6"/>
  <c r="B140" i="6"/>
  <c r="C140" i="6"/>
  <c r="E140" i="6"/>
  <c r="F140" i="6"/>
  <c r="G140" i="6"/>
  <c r="A257" i="6"/>
  <c r="B257" i="6"/>
  <c r="C257" i="6"/>
  <c r="E257" i="6"/>
  <c r="F257" i="6"/>
  <c r="G257" i="6"/>
  <c r="A61" i="6"/>
  <c r="B61" i="6"/>
  <c r="C61" i="6"/>
  <c r="E61" i="6"/>
  <c r="F61" i="6"/>
  <c r="G61" i="6"/>
  <c r="A250" i="6"/>
  <c r="B250" i="6"/>
  <c r="C250" i="6"/>
  <c r="E250" i="6"/>
  <c r="F250" i="6"/>
  <c r="G250" i="6"/>
  <c r="A217" i="6"/>
  <c r="B217" i="6"/>
  <c r="C217" i="6"/>
  <c r="E217" i="6"/>
  <c r="F217" i="6"/>
  <c r="G217" i="6"/>
  <c r="A111" i="6"/>
  <c r="B111" i="6"/>
  <c r="C111" i="6"/>
  <c r="E111" i="6"/>
  <c r="F111" i="6"/>
  <c r="G111" i="6"/>
  <c r="A51" i="6"/>
  <c r="B51" i="6"/>
  <c r="C51" i="6"/>
  <c r="E51" i="6"/>
  <c r="F51" i="6"/>
  <c r="G51" i="6"/>
  <c r="A210" i="6"/>
  <c r="B210" i="6"/>
  <c r="C210" i="6"/>
  <c r="E210" i="6"/>
  <c r="F210" i="6"/>
  <c r="G210" i="6"/>
  <c r="A188" i="6"/>
  <c r="B188" i="6"/>
  <c r="C188" i="6"/>
  <c r="E188" i="6"/>
  <c r="F188" i="6"/>
  <c r="G188" i="6"/>
  <c r="A300" i="6"/>
  <c r="B300" i="6"/>
  <c r="C300" i="6"/>
  <c r="E300" i="6"/>
  <c r="F300" i="6"/>
  <c r="G300" i="6"/>
  <c r="A201" i="6"/>
  <c r="B201" i="6"/>
  <c r="C201" i="6"/>
  <c r="E201" i="6"/>
  <c r="F201" i="6"/>
  <c r="G201" i="6"/>
  <c r="A288" i="6"/>
  <c r="B288" i="6"/>
  <c r="C288" i="6"/>
  <c r="E288" i="6"/>
  <c r="F288" i="6"/>
  <c r="G288" i="6"/>
  <c r="A65" i="6"/>
  <c r="B65" i="6"/>
  <c r="C65" i="6"/>
  <c r="E65" i="6"/>
  <c r="F65" i="6"/>
  <c r="G65" i="6"/>
  <c r="A305" i="6"/>
  <c r="B305" i="6"/>
  <c r="C305" i="6"/>
  <c r="E305" i="6"/>
  <c r="F305" i="6"/>
  <c r="G305" i="6"/>
  <c r="A38" i="6"/>
  <c r="B38" i="6"/>
  <c r="C38" i="6"/>
  <c r="E38" i="6"/>
  <c r="F38" i="6"/>
  <c r="G38" i="6"/>
  <c r="A91" i="6"/>
  <c r="B91" i="6"/>
  <c r="C91" i="6"/>
  <c r="E91" i="6"/>
  <c r="F91" i="6"/>
  <c r="G91" i="6"/>
  <c r="A86" i="6"/>
  <c r="B86" i="6"/>
  <c r="C86" i="6"/>
  <c r="E86" i="6"/>
  <c r="F86" i="6"/>
  <c r="G86" i="6"/>
  <c r="A170" i="6"/>
  <c r="B170" i="6"/>
  <c r="C170" i="6"/>
  <c r="E170" i="6"/>
  <c r="F170" i="6"/>
  <c r="G170" i="6"/>
  <c r="A259" i="6"/>
  <c r="B259" i="6"/>
  <c r="C259" i="6"/>
  <c r="E259" i="6"/>
  <c r="F259" i="6"/>
  <c r="G259" i="6"/>
  <c r="A264" i="6"/>
  <c r="B264" i="6"/>
  <c r="C264" i="6"/>
  <c r="E264" i="6"/>
  <c r="F264" i="6"/>
  <c r="G264" i="6"/>
  <c r="A59" i="6"/>
  <c r="B59" i="6"/>
  <c r="C59" i="6"/>
  <c r="E59" i="6"/>
  <c r="F59" i="6"/>
  <c r="G59" i="6"/>
  <c r="A160" i="6"/>
  <c r="B160" i="6"/>
  <c r="C160" i="6"/>
  <c r="E160" i="6"/>
  <c r="F160" i="6"/>
  <c r="G160" i="6"/>
  <c r="A171" i="6"/>
  <c r="B171" i="6"/>
  <c r="C171" i="6"/>
  <c r="E171" i="6"/>
  <c r="F171" i="6"/>
  <c r="G171" i="6"/>
  <c r="A120" i="6"/>
  <c r="B120" i="6"/>
  <c r="C120" i="6"/>
  <c r="E120" i="6"/>
  <c r="F120" i="6"/>
  <c r="G120" i="6"/>
  <c r="A143" i="6"/>
  <c r="B143" i="6"/>
  <c r="C143" i="6"/>
  <c r="E143" i="6"/>
  <c r="F143" i="6"/>
  <c r="G143" i="6"/>
  <c r="A207" i="6"/>
  <c r="B207" i="6"/>
  <c r="C207" i="6"/>
  <c r="E207" i="6"/>
  <c r="F207" i="6"/>
  <c r="G207" i="6"/>
  <c r="A6" i="6"/>
  <c r="B6" i="6"/>
  <c r="C6" i="6"/>
  <c r="E6" i="6"/>
  <c r="F6" i="6"/>
  <c r="G6" i="6"/>
  <c r="A104" i="6"/>
  <c r="B104" i="6"/>
  <c r="C104" i="6"/>
  <c r="E104" i="6"/>
  <c r="F104" i="6"/>
  <c r="G104" i="6"/>
  <c r="A215" i="6"/>
  <c r="B215" i="6"/>
  <c r="C215" i="6"/>
  <c r="E215" i="6"/>
  <c r="F215" i="6"/>
  <c r="G215" i="6"/>
  <c r="A219" i="6"/>
  <c r="B219" i="6"/>
  <c r="C219" i="6"/>
  <c r="E219" i="6"/>
  <c r="F219" i="6"/>
  <c r="G219" i="6"/>
  <c r="A301" i="6"/>
  <c r="B301" i="6"/>
  <c r="C301" i="6"/>
  <c r="E301" i="6"/>
  <c r="F301" i="6"/>
  <c r="G301" i="6"/>
  <c r="A304" i="6"/>
  <c r="B304" i="6"/>
  <c r="C304" i="6"/>
  <c r="E304" i="6"/>
  <c r="F304" i="6"/>
  <c r="G304" i="6"/>
  <c r="A75" i="6"/>
  <c r="B75" i="6"/>
  <c r="C75" i="6"/>
  <c r="E75" i="6"/>
  <c r="F75" i="6"/>
  <c r="G75" i="6"/>
  <c r="A131" i="6"/>
  <c r="B131" i="6"/>
  <c r="C131" i="6"/>
  <c r="E131" i="6"/>
  <c r="F131" i="6"/>
  <c r="G131" i="6"/>
  <c r="A174" i="6"/>
  <c r="B174" i="6"/>
  <c r="C174" i="6"/>
  <c r="E174" i="6"/>
  <c r="F174" i="6"/>
  <c r="G174" i="6"/>
  <c r="A21" i="6"/>
  <c r="B21" i="6"/>
  <c r="C21" i="6"/>
  <c r="E21" i="6"/>
  <c r="F21" i="6"/>
  <c r="G21" i="6"/>
  <c r="A260" i="6"/>
  <c r="B260" i="6"/>
  <c r="C260" i="6"/>
  <c r="E260" i="6"/>
  <c r="F260" i="6"/>
  <c r="G260" i="6"/>
  <c r="A141" i="6"/>
  <c r="B141" i="6"/>
  <c r="C141" i="6"/>
  <c r="E141" i="6"/>
  <c r="F141" i="6"/>
  <c r="G141" i="6"/>
  <c r="A225" i="6"/>
  <c r="B225" i="6"/>
  <c r="C225" i="6"/>
  <c r="E225" i="6"/>
  <c r="F225" i="6"/>
  <c r="G225" i="6"/>
  <c r="A237" i="6"/>
  <c r="B237" i="6"/>
  <c r="C237" i="6"/>
  <c r="E237" i="6"/>
  <c r="F237" i="6"/>
  <c r="G237" i="6"/>
  <c r="A94" i="6"/>
  <c r="B94" i="6"/>
  <c r="C94" i="6"/>
  <c r="E94" i="6"/>
  <c r="F94" i="6"/>
  <c r="G94" i="6"/>
  <c r="A263" i="6"/>
  <c r="B263" i="6"/>
  <c r="C263" i="6"/>
  <c r="E263" i="6"/>
  <c r="F263" i="6"/>
  <c r="G263" i="6"/>
  <c r="A119" i="6"/>
  <c r="B119" i="6"/>
  <c r="C119" i="6"/>
  <c r="E119" i="6"/>
  <c r="F119" i="6"/>
  <c r="G119" i="6"/>
  <c r="A73" i="6"/>
  <c r="B73" i="6"/>
  <c r="C73" i="6"/>
  <c r="E73" i="6"/>
  <c r="F73" i="6"/>
  <c r="G73" i="6"/>
  <c r="A233" i="6"/>
  <c r="B233" i="6"/>
  <c r="C233" i="6"/>
  <c r="E233" i="6"/>
  <c r="F233" i="6"/>
  <c r="G233" i="6"/>
  <c r="A142" i="6"/>
  <c r="B142" i="6"/>
  <c r="C142" i="6"/>
  <c r="E142" i="6"/>
  <c r="F142" i="6"/>
  <c r="G142" i="6"/>
  <c r="A36" i="6"/>
  <c r="B36" i="6"/>
  <c r="C36" i="6"/>
  <c r="E36" i="6"/>
  <c r="F36" i="6"/>
  <c r="G36" i="6"/>
  <c r="A53" i="6"/>
  <c r="B53" i="6"/>
  <c r="C53" i="6"/>
  <c r="E53" i="6"/>
  <c r="F53" i="6"/>
  <c r="G53" i="6"/>
  <c r="A308" i="6"/>
  <c r="B308" i="6"/>
  <c r="C308" i="6"/>
  <c r="E308" i="6"/>
  <c r="F308" i="6"/>
  <c r="G308" i="6"/>
  <c r="A25" i="6"/>
  <c r="B25" i="6"/>
  <c r="C25" i="6"/>
  <c r="E25" i="6"/>
  <c r="F25" i="6"/>
  <c r="G25" i="6"/>
  <c r="A167" i="6"/>
  <c r="B167" i="6"/>
  <c r="C167" i="6"/>
  <c r="E167" i="6"/>
  <c r="F167" i="6"/>
  <c r="G167" i="6"/>
  <c r="A37" i="6"/>
  <c r="B37" i="6"/>
  <c r="C37" i="6"/>
  <c r="E37" i="6"/>
  <c r="F37" i="6"/>
  <c r="G37" i="6"/>
  <c r="A183" i="6"/>
  <c r="B183" i="6"/>
  <c r="C183" i="6"/>
  <c r="E183" i="6"/>
  <c r="F183" i="6"/>
  <c r="G183" i="6"/>
  <c r="A240" i="6"/>
  <c r="B240" i="6"/>
  <c r="C240" i="6"/>
  <c r="E240" i="6"/>
  <c r="F240" i="6"/>
  <c r="G240" i="6"/>
  <c r="A269" i="6"/>
  <c r="B269" i="6"/>
  <c r="C269" i="6"/>
  <c r="E269" i="6"/>
  <c r="F269" i="6"/>
  <c r="G269" i="6"/>
  <c r="A89" i="6"/>
  <c r="B89" i="6"/>
  <c r="C89" i="6"/>
  <c r="E89" i="6"/>
  <c r="F89" i="6"/>
  <c r="G89" i="6"/>
  <c r="A134" i="6"/>
  <c r="B134" i="6"/>
  <c r="C134" i="6"/>
  <c r="E134" i="6"/>
  <c r="F134" i="6"/>
  <c r="G134" i="6"/>
  <c r="A116" i="6"/>
  <c r="B116" i="6"/>
  <c r="C116" i="6"/>
  <c r="E116" i="6"/>
  <c r="F116" i="6"/>
  <c r="G116" i="6"/>
  <c r="A220" i="6"/>
  <c r="B220" i="6"/>
  <c r="C220" i="6"/>
  <c r="E220" i="6"/>
  <c r="F220" i="6"/>
  <c r="G220" i="6"/>
  <c r="A33" i="6"/>
  <c r="B33" i="6"/>
  <c r="C33" i="6"/>
  <c r="E33" i="6"/>
  <c r="F33" i="6"/>
  <c r="G33" i="6"/>
  <c r="A193" i="6"/>
  <c r="B193" i="6"/>
  <c r="C193" i="6"/>
  <c r="E193" i="6"/>
  <c r="F193" i="6"/>
  <c r="G193" i="6"/>
  <c r="A133" i="6"/>
  <c r="B133" i="6"/>
  <c r="C133" i="6"/>
  <c r="E133" i="6"/>
  <c r="F133" i="6"/>
  <c r="G133" i="6"/>
  <c r="A309" i="6"/>
  <c r="B309" i="6"/>
  <c r="C309" i="6"/>
  <c r="E309" i="6"/>
  <c r="F309" i="6"/>
  <c r="G309" i="6"/>
  <c r="A41" i="6"/>
  <c r="B41" i="6"/>
  <c r="C41" i="6"/>
  <c r="E41" i="6"/>
  <c r="F41" i="6"/>
  <c r="G41" i="6"/>
  <c r="A292" i="6"/>
  <c r="B292" i="6"/>
  <c r="C292" i="6"/>
  <c r="E292" i="6"/>
  <c r="F292" i="6"/>
  <c r="G292" i="6"/>
  <c r="A85" i="6"/>
  <c r="B85" i="6"/>
  <c r="C85" i="6"/>
  <c r="E85" i="6"/>
  <c r="F85" i="6"/>
  <c r="G85" i="6"/>
  <c r="A249" i="6"/>
  <c r="B249" i="6"/>
  <c r="C249" i="6"/>
  <c r="E249" i="6"/>
  <c r="F249" i="6"/>
  <c r="G249" i="6"/>
  <c r="A256" i="6"/>
  <c r="B256" i="6"/>
  <c r="C256" i="6"/>
  <c r="E256" i="6"/>
  <c r="F256" i="6"/>
  <c r="G256" i="6"/>
  <c r="A229" i="6"/>
  <c r="B229" i="6"/>
  <c r="C229" i="6"/>
  <c r="E229" i="6"/>
  <c r="F229" i="6"/>
  <c r="G229" i="6"/>
  <c r="A50" i="6"/>
  <c r="B50" i="6"/>
  <c r="C50" i="6"/>
  <c r="E50" i="6"/>
  <c r="F50" i="6"/>
  <c r="G50" i="6"/>
  <c r="A77" i="6"/>
  <c r="B77" i="6"/>
  <c r="C77" i="6"/>
  <c r="E77" i="6"/>
  <c r="F77" i="6"/>
  <c r="G77" i="6"/>
  <c r="A99" i="6"/>
  <c r="B99" i="6"/>
  <c r="C99" i="6"/>
  <c r="E99" i="6"/>
  <c r="F99" i="6"/>
  <c r="G99" i="6"/>
  <c r="A49" i="6"/>
  <c r="B49" i="6"/>
  <c r="C49" i="6"/>
  <c r="E49" i="6"/>
  <c r="F49" i="6"/>
  <c r="G49" i="6"/>
  <c r="A244" i="6"/>
  <c r="B244" i="6"/>
  <c r="C244" i="6"/>
  <c r="E244" i="6"/>
  <c r="F244" i="6"/>
  <c r="G244" i="6"/>
  <c r="A278" i="6"/>
  <c r="B278" i="6"/>
  <c r="C278" i="6"/>
  <c r="E278" i="6"/>
  <c r="F278" i="6"/>
  <c r="G278" i="6"/>
  <c r="A90" i="6"/>
  <c r="B90" i="6"/>
  <c r="C90" i="6"/>
  <c r="E90" i="6"/>
  <c r="F90" i="6"/>
  <c r="G90" i="6"/>
  <c r="A156" i="6"/>
  <c r="B156" i="6"/>
  <c r="C156" i="6"/>
  <c r="E156" i="6"/>
  <c r="F156" i="6"/>
  <c r="G156" i="6"/>
  <c r="A176" i="6"/>
  <c r="B176" i="6"/>
  <c r="C176" i="6"/>
  <c r="E176" i="6"/>
  <c r="F176" i="6"/>
  <c r="G176" i="6"/>
  <c r="A302" i="6"/>
  <c r="B302" i="6"/>
  <c r="C302" i="6"/>
  <c r="E302" i="6"/>
  <c r="F302" i="6"/>
  <c r="G302" i="6"/>
  <c r="A312" i="6"/>
  <c r="B312" i="6"/>
  <c r="C312" i="6"/>
  <c r="E312" i="6"/>
  <c r="F312" i="6"/>
  <c r="G312" i="6"/>
  <c r="A45" i="6"/>
  <c r="B45" i="6"/>
  <c r="C45" i="6"/>
  <c r="E45" i="6"/>
  <c r="F45" i="6"/>
  <c r="G45" i="6"/>
  <c r="A192" i="6"/>
  <c r="B192" i="6"/>
  <c r="C192" i="6"/>
  <c r="E192" i="6"/>
  <c r="F192" i="6"/>
  <c r="G192" i="6"/>
  <c r="A70" i="6"/>
  <c r="B70" i="6"/>
  <c r="C70" i="6"/>
  <c r="E70" i="6"/>
  <c r="F70" i="6"/>
  <c r="G70" i="6"/>
  <c r="A145" i="6"/>
  <c r="B145" i="6"/>
  <c r="C145" i="6"/>
  <c r="E145" i="6"/>
  <c r="F145" i="6"/>
  <c r="G145" i="6"/>
  <c r="A287" i="6"/>
  <c r="B287" i="6"/>
  <c r="C287" i="6"/>
  <c r="E287" i="6"/>
  <c r="F287" i="6"/>
  <c r="G287" i="6"/>
  <c r="A130" i="6"/>
  <c r="B130" i="6"/>
  <c r="C130" i="6"/>
  <c r="E130" i="6"/>
  <c r="F130" i="6"/>
  <c r="G130" i="6"/>
  <c r="A15" i="6"/>
  <c r="B15" i="6"/>
  <c r="C15" i="6"/>
  <c r="E15" i="6"/>
  <c r="F15" i="6"/>
  <c r="G15" i="6"/>
  <c r="A47" i="6"/>
  <c r="B47" i="6"/>
  <c r="C47" i="6"/>
  <c r="E47" i="6"/>
  <c r="F47" i="6"/>
  <c r="G47" i="6"/>
  <c r="A69" i="6"/>
  <c r="B69" i="6"/>
  <c r="C69" i="6"/>
  <c r="E69" i="6"/>
  <c r="F69" i="6"/>
  <c r="G69" i="6"/>
  <c r="A216" i="6"/>
  <c r="B216" i="6"/>
  <c r="C216" i="6"/>
  <c r="E216" i="6"/>
  <c r="F216" i="6"/>
  <c r="G216" i="6"/>
  <c r="A5" i="6"/>
  <c r="B5" i="6"/>
  <c r="C5" i="6"/>
  <c r="E5" i="6"/>
  <c r="F5" i="6"/>
  <c r="G5" i="6"/>
  <c r="A58" i="6"/>
  <c r="B58" i="6"/>
  <c r="C58" i="6"/>
  <c r="E58" i="6"/>
  <c r="F58" i="6"/>
  <c r="G58" i="6"/>
  <c r="A279" i="6"/>
  <c r="B279" i="6"/>
  <c r="C279" i="6"/>
  <c r="E279" i="6"/>
  <c r="F279" i="6"/>
  <c r="G279" i="6"/>
  <c r="A261" i="6"/>
  <c r="B261" i="6"/>
  <c r="C261" i="6"/>
  <c r="E261" i="6"/>
  <c r="F261" i="6"/>
  <c r="G261" i="6"/>
  <c r="A78" i="6"/>
  <c r="B78" i="6"/>
  <c r="C78" i="6"/>
  <c r="E78" i="6"/>
  <c r="F78" i="6"/>
  <c r="G78" i="6"/>
  <c r="A164" i="6"/>
  <c r="B164" i="6"/>
  <c r="C164" i="6"/>
  <c r="E164" i="6"/>
  <c r="F164" i="6"/>
  <c r="G164" i="6"/>
  <c r="A72" i="6"/>
  <c r="B72" i="6"/>
  <c r="C72" i="6"/>
  <c r="E72" i="6"/>
  <c r="F72" i="6"/>
  <c r="G72" i="6"/>
  <c r="A146" i="6"/>
  <c r="B146" i="6"/>
  <c r="C146" i="6"/>
  <c r="E146" i="6"/>
  <c r="F146" i="6"/>
  <c r="G146" i="6"/>
  <c r="A231" i="6"/>
  <c r="B231" i="6"/>
  <c r="C231" i="6"/>
  <c r="E231" i="6"/>
  <c r="F231" i="6"/>
  <c r="G231" i="6"/>
  <c r="A307" i="6"/>
  <c r="B307" i="6"/>
  <c r="C307" i="6"/>
  <c r="E307" i="6"/>
  <c r="F307" i="6"/>
  <c r="G307" i="6"/>
  <c r="A208" i="6"/>
  <c r="B208" i="6"/>
  <c r="C208" i="6"/>
  <c r="E208" i="6"/>
  <c r="F208" i="6"/>
  <c r="G208" i="6"/>
  <c r="A202" i="6"/>
  <c r="B202" i="6"/>
  <c r="C202" i="6"/>
  <c r="E202" i="6"/>
  <c r="F202" i="6"/>
  <c r="G202" i="6"/>
  <c r="A243" i="6"/>
  <c r="B243" i="6"/>
  <c r="C243" i="6"/>
  <c r="E243" i="6"/>
  <c r="F243" i="6"/>
  <c r="G243" i="6"/>
  <c r="A122" i="6"/>
  <c r="B122" i="6"/>
  <c r="C122" i="6"/>
  <c r="E122" i="6"/>
  <c r="F122" i="6"/>
  <c r="G122" i="6"/>
  <c r="A236" i="6"/>
  <c r="B236" i="6"/>
  <c r="C236" i="6"/>
  <c r="E236" i="6"/>
  <c r="F236" i="6"/>
  <c r="G236" i="6"/>
  <c r="A232" i="6"/>
  <c r="B232" i="6"/>
  <c r="C232" i="6"/>
  <c r="E232" i="6"/>
  <c r="F232" i="6"/>
  <c r="G232" i="6"/>
  <c r="A182" i="6"/>
  <c r="B182" i="6"/>
  <c r="C182" i="6"/>
  <c r="E182" i="6"/>
  <c r="F182" i="6"/>
  <c r="G182" i="6"/>
  <c r="A110" i="6"/>
  <c r="B110" i="6"/>
  <c r="C110" i="6"/>
  <c r="E110" i="6"/>
  <c r="F110" i="6"/>
  <c r="G110" i="6"/>
  <c r="A68" i="6"/>
  <c r="B68" i="6"/>
  <c r="C68" i="6"/>
  <c r="E68" i="6"/>
  <c r="F68" i="6"/>
  <c r="G68" i="6"/>
  <c r="A186" i="6"/>
  <c r="B186" i="6"/>
  <c r="C186" i="6"/>
  <c r="E186" i="6"/>
  <c r="F186" i="6"/>
  <c r="G186" i="6"/>
  <c r="A200" i="6"/>
  <c r="B200" i="6"/>
  <c r="C200" i="6"/>
  <c r="E200" i="6"/>
  <c r="F200" i="6"/>
  <c r="G200" i="6"/>
  <c r="A173" i="6"/>
  <c r="B173" i="6"/>
  <c r="C173" i="6"/>
  <c r="E173" i="6"/>
  <c r="F173" i="6"/>
  <c r="G173" i="6"/>
  <c r="A40" i="6"/>
  <c r="B40" i="6"/>
  <c r="C40" i="6"/>
  <c r="E40" i="6"/>
  <c r="F40" i="6"/>
  <c r="G40" i="6"/>
  <c r="A251" i="6"/>
  <c r="B251" i="6"/>
  <c r="C251" i="6"/>
  <c r="E251" i="6"/>
  <c r="F251" i="6"/>
  <c r="G251" i="6"/>
  <c r="A274" i="6"/>
  <c r="B274" i="6"/>
  <c r="C274" i="6"/>
  <c r="E274" i="6"/>
  <c r="F274" i="6"/>
  <c r="G274" i="6"/>
  <c r="A224" i="6"/>
  <c r="B224" i="6"/>
  <c r="C224" i="6"/>
  <c r="E224" i="6"/>
  <c r="F224" i="6"/>
  <c r="G224" i="6"/>
  <c r="A93" i="6"/>
  <c r="B93" i="6"/>
  <c r="C93" i="6"/>
  <c r="E93" i="6"/>
  <c r="F93" i="6"/>
  <c r="G93" i="6"/>
  <c r="A4" i="6"/>
  <c r="B4" i="6"/>
  <c r="C4" i="6"/>
  <c r="E4" i="6"/>
  <c r="F4" i="6"/>
  <c r="G4" i="6"/>
  <c r="A52" i="6"/>
  <c r="B52" i="6"/>
  <c r="C52" i="6"/>
  <c r="E52" i="6"/>
  <c r="F52" i="6"/>
  <c r="G52" i="6"/>
  <c r="A9" i="6"/>
  <c r="B9" i="6"/>
  <c r="C9" i="6"/>
  <c r="E9" i="6"/>
  <c r="F9" i="6"/>
  <c r="G9" i="6"/>
  <c r="A310" i="6"/>
  <c r="B310" i="6"/>
  <c r="C310" i="6"/>
  <c r="E310" i="6"/>
  <c r="F310" i="6"/>
  <c r="G310" i="6"/>
  <c r="A280" i="6"/>
  <c r="B280" i="6"/>
  <c r="C280" i="6"/>
  <c r="E280" i="6"/>
  <c r="F280" i="6"/>
  <c r="G280" i="6"/>
  <c r="A295" i="6"/>
  <c r="B295" i="6"/>
  <c r="C295" i="6"/>
  <c r="E295" i="6"/>
  <c r="F295" i="6"/>
  <c r="G295" i="6"/>
  <c r="A18" i="6"/>
  <c r="B18" i="6"/>
  <c r="C18" i="6"/>
  <c r="E18" i="6"/>
  <c r="F18" i="6"/>
  <c r="G18" i="6"/>
  <c r="A221" i="6"/>
  <c r="B221" i="6"/>
  <c r="C221" i="6"/>
  <c r="E221" i="6"/>
  <c r="F221" i="6"/>
  <c r="G221" i="6"/>
  <c r="A29" i="6"/>
  <c r="B29" i="6"/>
  <c r="C29" i="6"/>
  <c r="E29" i="6"/>
  <c r="F29" i="6"/>
  <c r="G29" i="6"/>
  <c r="A76" i="6"/>
  <c r="B76" i="6"/>
  <c r="C76" i="6"/>
  <c r="E76" i="6"/>
  <c r="F76" i="6"/>
  <c r="G76" i="6"/>
  <c r="A248" i="6"/>
  <c r="B248" i="6"/>
  <c r="C248" i="6"/>
  <c r="E248" i="6"/>
  <c r="F248" i="6"/>
  <c r="G248" i="6"/>
  <c r="A46" i="6"/>
  <c r="B46" i="6"/>
  <c r="C46" i="6"/>
  <c r="E46" i="6"/>
  <c r="F46" i="6"/>
  <c r="G46" i="6"/>
  <c r="A190" i="6"/>
  <c r="B190" i="6"/>
  <c r="C190" i="6"/>
  <c r="E190" i="6"/>
  <c r="F190" i="6"/>
  <c r="G190" i="6"/>
  <c r="A135" i="6"/>
  <c r="B135" i="6"/>
  <c r="C135" i="6"/>
  <c r="E135" i="6"/>
  <c r="F135" i="6"/>
  <c r="G135" i="6"/>
  <c r="A139" i="6"/>
  <c r="B139" i="6"/>
  <c r="C139" i="6"/>
  <c r="E139" i="6"/>
  <c r="F139" i="6"/>
  <c r="G139" i="6"/>
  <c r="A39" i="6"/>
  <c r="B39" i="6"/>
  <c r="C39" i="6"/>
  <c r="E39" i="6"/>
  <c r="F39" i="6"/>
  <c r="G39" i="6"/>
  <c r="A272" i="6"/>
  <c r="B272" i="6"/>
  <c r="C272" i="6"/>
  <c r="E272" i="6"/>
  <c r="F272" i="6"/>
  <c r="G272" i="6"/>
  <c r="A3" i="6"/>
  <c r="B3" i="6"/>
  <c r="C3" i="6"/>
  <c r="E3" i="6"/>
  <c r="F3" i="6"/>
  <c r="G3" i="6"/>
  <c r="A14" i="6"/>
  <c r="B14" i="6"/>
  <c r="C14" i="6"/>
  <c r="E14" i="6"/>
  <c r="F14" i="6"/>
  <c r="G14" i="6"/>
  <c r="A297" i="6"/>
  <c r="B297" i="6"/>
  <c r="C297" i="6"/>
  <c r="E297" i="6"/>
  <c r="F297" i="6"/>
  <c r="G297" i="6"/>
  <c r="A161" i="6"/>
  <c r="B161" i="6"/>
  <c r="C161" i="6"/>
  <c r="E161" i="6"/>
  <c r="F161" i="6"/>
  <c r="G161" i="6"/>
  <c r="A96" i="6"/>
  <c r="B96" i="6"/>
  <c r="C96" i="6"/>
  <c r="E96" i="6"/>
  <c r="F96" i="6"/>
  <c r="G96" i="6"/>
  <c r="A212" i="6"/>
  <c r="B212" i="6"/>
  <c r="C212" i="6"/>
  <c r="E212" i="6"/>
  <c r="F212" i="6"/>
  <c r="G212" i="6"/>
  <c r="A27" i="6"/>
  <c r="B27" i="6"/>
  <c r="C27" i="6"/>
  <c r="E27" i="6"/>
  <c r="F27" i="6"/>
  <c r="G27" i="6"/>
  <c r="A124" i="6"/>
  <c r="B124" i="6"/>
  <c r="C124" i="6"/>
  <c r="E124" i="6"/>
  <c r="F124" i="6"/>
  <c r="G124" i="6"/>
  <c r="A97" i="6"/>
  <c r="B97" i="6"/>
  <c r="C97" i="6"/>
  <c r="E97" i="6"/>
  <c r="F97" i="6"/>
  <c r="G97" i="6"/>
  <c r="A298" i="6"/>
  <c r="B298" i="6"/>
  <c r="C298" i="6"/>
  <c r="E298" i="6"/>
  <c r="F298" i="6"/>
  <c r="G298" i="6"/>
  <c r="A98" i="6"/>
  <c r="B98" i="6"/>
  <c r="C98" i="6"/>
  <c r="E98" i="6"/>
  <c r="F98" i="6"/>
  <c r="G98" i="6"/>
  <c r="A35" i="6"/>
  <c r="B35" i="6"/>
  <c r="C35" i="6"/>
  <c r="E35" i="6"/>
  <c r="F35" i="6"/>
  <c r="G35" i="6"/>
  <c r="A126" i="6"/>
  <c r="B126" i="6"/>
  <c r="C126" i="6"/>
  <c r="E126" i="6"/>
  <c r="F126" i="6"/>
  <c r="G126" i="6"/>
  <c r="A82" i="6"/>
  <c r="B82" i="6"/>
  <c r="C82" i="6"/>
  <c r="E82" i="6"/>
  <c r="F82" i="6"/>
  <c r="G82" i="6"/>
  <c r="A147" i="6"/>
  <c r="B147" i="6"/>
  <c r="C147" i="6"/>
  <c r="E147" i="6"/>
  <c r="F147" i="6"/>
  <c r="G147" i="6"/>
  <c r="A179" i="6"/>
  <c r="B179" i="6"/>
  <c r="C179" i="6"/>
  <c r="E179" i="6"/>
  <c r="F179" i="6"/>
  <c r="G179" i="6"/>
  <c r="A223" i="6"/>
  <c r="B223" i="6"/>
  <c r="C223" i="6"/>
  <c r="E223" i="6"/>
  <c r="F223" i="6"/>
  <c r="G223" i="6"/>
  <c r="A43" i="6"/>
  <c r="B43" i="6"/>
  <c r="C43" i="6"/>
  <c r="E43" i="6"/>
  <c r="F43" i="6"/>
  <c r="G43" i="6"/>
  <c r="A267" i="6"/>
  <c r="B267" i="6"/>
  <c r="C267" i="6"/>
  <c r="E267" i="6"/>
  <c r="F267" i="6"/>
  <c r="G267" i="6"/>
  <c r="A254" i="6"/>
  <c r="B254" i="6"/>
  <c r="C254" i="6"/>
  <c r="E254" i="6"/>
  <c r="F254" i="6"/>
  <c r="G254" i="6"/>
  <c r="A55" i="6"/>
  <c r="B55" i="6"/>
  <c r="C55" i="6"/>
  <c r="E55" i="6"/>
  <c r="F55" i="6"/>
  <c r="G55" i="6"/>
  <c r="A239" i="6"/>
  <c r="B239" i="6"/>
  <c r="C239" i="6"/>
  <c r="E239" i="6"/>
  <c r="F239" i="6"/>
  <c r="G239" i="6"/>
  <c r="A2" i="6"/>
  <c r="B2" i="6"/>
  <c r="C2" i="6"/>
  <c r="E2" i="6"/>
  <c r="F2" i="6"/>
  <c r="G2" i="6"/>
  <c r="A205" i="6"/>
  <c r="B205" i="6"/>
  <c r="C205" i="6"/>
  <c r="E205" i="6"/>
  <c r="F205" i="6"/>
  <c r="G205" i="6"/>
  <c r="A198" i="6"/>
  <c r="B198" i="6"/>
  <c r="C198" i="6"/>
  <c r="E198" i="6"/>
  <c r="F198" i="6"/>
  <c r="G198" i="6"/>
  <c r="A16" i="6"/>
  <c r="B16" i="6"/>
  <c r="C16" i="6"/>
  <c r="E16" i="6"/>
  <c r="F16" i="6"/>
  <c r="G16" i="6"/>
  <c r="A191" i="6"/>
  <c r="B191" i="6"/>
  <c r="C191" i="6"/>
  <c r="E191" i="6"/>
  <c r="F191" i="6"/>
  <c r="G191" i="6"/>
  <c r="A7" i="6"/>
  <c r="B7" i="6"/>
  <c r="C7" i="6"/>
  <c r="E7" i="6"/>
  <c r="F7" i="6"/>
  <c r="G7" i="6"/>
  <c r="A209" i="6"/>
  <c r="B209" i="6"/>
  <c r="C209" i="6"/>
  <c r="E209" i="6"/>
  <c r="F209" i="6"/>
  <c r="G209" i="6"/>
  <c r="A158" i="6"/>
  <c r="B158" i="6"/>
  <c r="C158" i="6"/>
  <c r="E158" i="6"/>
  <c r="F158" i="6"/>
  <c r="G158" i="6"/>
  <c r="A168" i="6"/>
  <c r="B168" i="6"/>
  <c r="C168" i="6"/>
  <c r="E168" i="6"/>
  <c r="F168" i="6"/>
  <c r="G168" i="6"/>
  <c r="A214" i="6"/>
  <c r="B214" i="6"/>
  <c r="C214" i="6"/>
  <c r="E214" i="6"/>
  <c r="F214" i="6"/>
  <c r="G214" i="6"/>
  <c r="A66" i="6"/>
  <c r="B66" i="6"/>
  <c r="C66" i="6"/>
  <c r="E66" i="6"/>
  <c r="F66" i="6"/>
  <c r="G66" i="6"/>
  <c r="A241" i="6"/>
  <c r="B241" i="6"/>
  <c r="C241" i="6"/>
  <c r="E241" i="6"/>
  <c r="F241" i="6"/>
  <c r="G241" i="6"/>
  <c r="A74" i="6"/>
  <c r="B74" i="6"/>
  <c r="C74" i="6"/>
  <c r="E74" i="6"/>
  <c r="F74" i="6"/>
  <c r="G74" i="6"/>
  <c r="A8" i="6"/>
  <c r="B8" i="6"/>
  <c r="C8" i="6"/>
  <c r="E8" i="6"/>
  <c r="F8" i="6"/>
  <c r="G8" i="6"/>
  <c r="A123" i="6"/>
  <c r="B123" i="6"/>
  <c r="C123" i="6"/>
  <c r="E123" i="6"/>
  <c r="F123" i="6"/>
  <c r="G123" i="6"/>
  <c r="A34" i="6"/>
  <c r="B34" i="6"/>
  <c r="C34" i="6"/>
  <c r="E34" i="6"/>
  <c r="F34" i="6"/>
  <c r="G34" i="6"/>
  <c r="A11" i="6"/>
  <c r="B11" i="6"/>
  <c r="C11" i="6"/>
  <c r="E11" i="6"/>
  <c r="F11" i="6"/>
  <c r="G11" i="6"/>
  <c r="A303" i="6"/>
  <c r="B303" i="6"/>
  <c r="C303" i="6"/>
  <c r="E303" i="6"/>
  <c r="F303" i="6"/>
  <c r="G303" i="6"/>
  <c r="A153" i="6"/>
  <c r="B153" i="6"/>
  <c r="C153" i="6"/>
  <c r="E153" i="6"/>
  <c r="F153" i="6"/>
  <c r="G153" i="6"/>
  <c r="A187" i="6"/>
  <c r="B187" i="6"/>
  <c r="C187" i="6"/>
  <c r="E187" i="6"/>
  <c r="F187" i="6"/>
  <c r="G187" i="6"/>
  <c r="A306" i="6"/>
  <c r="B306" i="6"/>
  <c r="C306" i="6"/>
  <c r="E306" i="6"/>
  <c r="F306" i="6"/>
  <c r="G306" i="6"/>
  <c r="A88" i="6"/>
  <c r="B88" i="6"/>
  <c r="C88" i="6"/>
  <c r="E88" i="6"/>
  <c r="F88" i="6"/>
  <c r="G88" i="6"/>
  <c r="A227" i="6"/>
  <c r="B227" i="6"/>
  <c r="C227" i="6"/>
  <c r="E227" i="6"/>
  <c r="F227" i="6"/>
  <c r="G227" i="6"/>
  <c r="A128" i="6"/>
  <c r="B128" i="6"/>
  <c r="C128" i="6"/>
  <c r="E128" i="6"/>
  <c r="F128" i="6"/>
  <c r="G128" i="6"/>
  <c r="A150" i="6"/>
  <c r="B150" i="6"/>
  <c r="C150" i="6"/>
  <c r="E150" i="6"/>
  <c r="F150" i="6"/>
  <c r="G150" i="6"/>
  <c r="A238" i="6"/>
  <c r="B238" i="6"/>
  <c r="C238" i="6"/>
  <c r="E238" i="6"/>
  <c r="F238" i="6"/>
  <c r="G238" i="6"/>
  <c r="A268" i="6"/>
  <c r="B268" i="6"/>
  <c r="C268" i="6"/>
  <c r="E268" i="6"/>
  <c r="F268" i="6"/>
  <c r="G268" i="6"/>
  <c r="A136" i="6"/>
  <c r="B136" i="6"/>
  <c r="C136" i="6"/>
  <c r="E136" i="6"/>
  <c r="F136" i="6"/>
  <c r="G136" i="6"/>
  <c r="A109" i="6"/>
  <c r="B109" i="6"/>
  <c r="C109" i="6"/>
  <c r="E109" i="6"/>
  <c r="F109" i="6"/>
  <c r="G109" i="6"/>
  <c r="A294" i="6"/>
  <c r="B294" i="6"/>
  <c r="C294" i="6"/>
  <c r="E294" i="6"/>
  <c r="F294" i="6"/>
  <c r="G294" i="6"/>
  <c r="A26" i="6"/>
  <c r="B26" i="6"/>
  <c r="C26" i="6"/>
  <c r="E26" i="6"/>
  <c r="F26" i="6"/>
  <c r="G26" i="6"/>
  <c r="A169" i="6"/>
  <c r="B169" i="6"/>
  <c r="C169" i="6"/>
  <c r="E169" i="6"/>
  <c r="F169" i="6"/>
  <c r="G169" i="6"/>
  <c r="A247" i="6"/>
  <c r="B247" i="6"/>
  <c r="C247" i="6"/>
  <c r="E247" i="6"/>
  <c r="F247" i="6"/>
  <c r="G247" i="6"/>
  <c r="A277" i="6"/>
  <c r="B277" i="6"/>
  <c r="C277" i="6"/>
  <c r="E277" i="6"/>
  <c r="F277" i="6"/>
  <c r="G277" i="6"/>
  <c r="A137" i="6"/>
  <c r="B137" i="6"/>
  <c r="C137" i="6"/>
  <c r="E137" i="6"/>
  <c r="F137" i="6"/>
  <c r="G137" i="6"/>
  <c r="A56" i="6"/>
  <c r="B56" i="6"/>
  <c r="C56" i="6"/>
  <c r="E56" i="6"/>
  <c r="F56" i="6"/>
  <c r="G56" i="6"/>
  <c r="A154" i="6"/>
  <c r="B154" i="6"/>
  <c r="C154" i="6"/>
  <c r="E154" i="6"/>
  <c r="F154" i="6"/>
  <c r="G154" i="6"/>
  <c r="A189" i="6"/>
  <c r="B189" i="6"/>
  <c r="C189" i="6"/>
  <c r="E189" i="6"/>
  <c r="F189" i="6"/>
  <c r="G189" i="6"/>
  <c r="A71" i="6"/>
  <c r="B71" i="6"/>
  <c r="C71" i="6"/>
  <c r="E71" i="6"/>
  <c r="F71" i="6"/>
  <c r="G71" i="6"/>
  <c r="A117" i="6"/>
  <c r="B117" i="6"/>
  <c r="C117" i="6"/>
  <c r="E117" i="6"/>
  <c r="F117" i="6"/>
  <c r="G117" i="6"/>
  <c r="A258" i="6"/>
  <c r="B258" i="6"/>
  <c r="C258" i="6"/>
  <c r="E258" i="6"/>
  <c r="F258" i="6"/>
  <c r="G258" i="6"/>
  <c r="A138" i="6"/>
  <c r="B138" i="6"/>
  <c r="C138" i="6"/>
  <c r="E138" i="6"/>
  <c r="F138" i="6"/>
  <c r="G138" i="6"/>
  <c r="A255" i="6"/>
  <c r="B255" i="6"/>
  <c r="C255" i="6"/>
  <c r="E255" i="6"/>
  <c r="F255" i="6"/>
  <c r="G255" i="6"/>
  <c r="A252" i="6"/>
  <c r="B252" i="6"/>
  <c r="C252" i="6"/>
  <c r="E252" i="6"/>
  <c r="F252" i="6"/>
  <c r="G252" i="6"/>
  <c r="A10" i="6"/>
  <c r="B10" i="6"/>
  <c r="C10" i="6"/>
  <c r="E10" i="6"/>
  <c r="F10" i="6"/>
  <c r="G10" i="6"/>
  <c r="A79" i="6"/>
  <c r="B79" i="6"/>
  <c r="C79" i="6"/>
  <c r="E79" i="6"/>
  <c r="F79" i="6"/>
  <c r="G79" i="6"/>
  <c r="A30" i="6"/>
  <c r="B30" i="6"/>
  <c r="C30" i="6"/>
  <c r="E30" i="6"/>
  <c r="F30" i="6"/>
  <c r="G30" i="6"/>
  <c r="A44" i="6"/>
  <c r="B44" i="6"/>
  <c r="C44" i="6"/>
  <c r="E44" i="6"/>
  <c r="F44" i="6"/>
  <c r="G44" i="6"/>
  <c r="A19" i="6"/>
  <c r="B19" i="6"/>
  <c r="C19" i="6"/>
  <c r="E19" i="6"/>
  <c r="F19" i="6"/>
  <c r="G19" i="6"/>
  <c r="A178" i="6"/>
  <c r="B178" i="6"/>
  <c r="C178" i="6"/>
  <c r="E178" i="6"/>
  <c r="F178" i="6"/>
  <c r="G178" i="6"/>
  <c r="A271" i="6"/>
  <c r="B271" i="6"/>
  <c r="C271" i="6"/>
  <c r="E271" i="6"/>
  <c r="F271" i="6"/>
  <c r="G271" i="6"/>
  <c r="A57" i="6"/>
  <c r="B57" i="6"/>
  <c r="C57" i="6"/>
  <c r="E57" i="6"/>
  <c r="F57" i="6"/>
  <c r="G57" i="6"/>
  <c r="A112" i="6"/>
  <c r="B112" i="6"/>
  <c r="C112" i="6"/>
  <c r="E112" i="6"/>
  <c r="F112" i="6"/>
  <c r="G112" i="6"/>
  <c r="A273" i="6"/>
  <c r="B273" i="6"/>
  <c r="C273" i="6"/>
  <c r="E273" i="6"/>
  <c r="F273" i="6"/>
  <c r="G273" i="6"/>
  <c r="A87" i="6"/>
  <c r="B87" i="6"/>
  <c r="C87" i="6"/>
  <c r="E87" i="6"/>
  <c r="F87" i="6"/>
  <c r="G87" i="6"/>
  <c r="A113" i="6"/>
  <c r="B113" i="6"/>
  <c r="C113" i="6"/>
  <c r="E113" i="6"/>
  <c r="F113" i="6"/>
  <c r="G113" i="6"/>
  <c r="A166" i="6"/>
  <c r="B166" i="6"/>
  <c r="C166" i="6"/>
  <c r="E166" i="6"/>
  <c r="F166" i="6"/>
  <c r="G166" i="6"/>
  <c r="A148" i="6"/>
  <c r="B148" i="6"/>
  <c r="C148" i="6"/>
  <c r="E148" i="6"/>
  <c r="F148" i="6"/>
  <c r="G148" i="6"/>
  <c r="A242" i="6"/>
  <c r="B242" i="6"/>
  <c r="C242" i="6"/>
  <c r="E242" i="6"/>
  <c r="F242" i="6"/>
  <c r="G242" i="6"/>
  <c r="A175" i="6"/>
  <c r="B175" i="6"/>
  <c r="C175" i="6"/>
  <c r="E175" i="6"/>
  <c r="F175" i="6"/>
  <c r="G175" i="6"/>
  <c r="A144" i="6"/>
  <c r="B144" i="6"/>
  <c r="C144" i="6"/>
  <c r="E144" i="6"/>
  <c r="F144" i="6"/>
  <c r="G144" i="6"/>
  <c r="A262" i="6"/>
  <c r="B262" i="6"/>
  <c r="C262" i="6"/>
  <c r="E262" i="6"/>
  <c r="F262" i="6"/>
  <c r="G262" i="6"/>
  <c r="A230" i="6"/>
  <c r="B230" i="6"/>
  <c r="C230" i="6"/>
  <c r="E230" i="6"/>
  <c r="F230" i="6"/>
  <c r="G230" i="6"/>
  <c r="A265" i="6"/>
  <c r="B265" i="6"/>
  <c r="C265" i="6"/>
  <c r="E265" i="6"/>
  <c r="F265" i="6"/>
  <c r="G265" i="6"/>
  <c r="A80" i="6"/>
  <c r="B80" i="6"/>
  <c r="C80" i="6"/>
  <c r="E80" i="6"/>
  <c r="F80" i="6"/>
  <c r="G80" i="6"/>
  <c r="A155" i="6"/>
  <c r="B155" i="6"/>
  <c r="C155" i="6"/>
  <c r="E155" i="6"/>
  <c r="F155" i="6"/>
  <c r="G155" i="6"/>
  <c r="A194" i="6"/>
  <c r="B194" i="6"/>
  <c r="C194" i="6"/>
  <c r="E194" i="6"/>
  <c r="F194" i="6"/>
  <c r="G194" i="6"/>
  <c r="A60" i="6"/>
  <c r="B60" i="6"/>
  <c r="C60" i="6"/>
  <c r="E60" i="6"/>
  <c r="F60" i="6"/>
  <c r="G60" i="6"/>
  <c r="A291" i="6"/>
  <c r="B291" i="6"/>
  <c r="C291" i="6"/>
  <c r="E291" i="6"/>
  <c r="F291" i="6"/>
  <c r="G291" i="6"/>
  <c r="A107" i="6"/>
  <c r="B107" i="6"/>
  <c r="C107" i="6"/>
  <c r="E107" i="6"/>
  <c r="F107" i="6"/>
  <c r="G107" i="6"/>
  <c r="A213" i="6"/>
  <c r="B213" i="6"/>
  <c r="C213" i="6"/>
  <c r="E213" i="6"/>
  <c r="F213" i="6"/>
  <c r="G213" i="6"/>
  <c r="A162" i="6"/>
  <c r="B162" i="6"/>
  <c r="C162" i="6"/>
  <c r="E162" i="6"/>
  <c r="F162" i="6"/>
  <c r="G162" i="6"/>
  <c r="A118" i="6"/>
  <c r="B118" i="6"/>
  <c r="C118" i="6"/>
  <c r="E118" i="6"/>
  <c r="F118" i="6"/>
  <c r="G118" i="6"/>
  <c r="A115" i="6"/>
  <c r="B115" i="6"/>
  <c r="C115" i="6"/>
  <c r="E115" i="6"/>
  <c r="F115" i="6"/>
  <c r="G115" i="6"/>
  <c r="A211" i="6"/>
  <c r="B211" i="6"/>
  <c r="C211" i="6"/>
  <c r="E211" i="6"/>
  <c r="F211" i="6"/>
  <c r="G211" i="6"/>
  <c r="A165" i="6"/>
  <c r="B165" i="6"/>
  <c r="C165" i="6"/>
  <c r="E165" i="6"/>
  <c r="F165" i="6"/>
  <c r="G165" i="6"/>
  <c r="A195" i="6"/>
  <c r="B195" i="6"/>
  <c r="C195" i="6"/>
  <c r="E195" i="6"/>
  <c r="F195" i="6"/>
  <c r="G195" i="6"/>
  <c r="A149" i="6"/>
  <c r="B149" i="6"/>
  <c r="C149" i="6"/>
  <c r="E149" i="6"/>
  <c r="F149" i="6"/>
  <c r="G149" i="6"/>
  <c r="A108" i="6"/>
  <c r="B108" i="6"/>
  <c r="C108" i="6"/>
  <c r="E108" i="6"/>
  <c r="F108" i="6"/>
  <c r="G108" i="6"/>
  <c r="A296" i="6"/>
  <c r="B296" i="6"/>
  <c r="C296" i="6"/>
  <c r="E296" i="6"/>
  <c r="F296" i="6"/>
  <c r="G296" i="6"/>
  <c r="A290" i="6"/>
  <c r="B290" i="6"/>
  <c r="C290" i="6"/>
  <c r="E290" i="6"/>
  <c r="F290" i="6"/>
  <c r="G290" i="6"/>
  <c r="A284" i="6"/>
  <c r="B284" i="6"/>
  <c r="C284" i="6"/>
  <c r="E284" i="6"/>
  <c r="F284" i="6"/>
  <c r="G284" i="6"/>
  <c r="A289" i="6"/>
  <c r="B289" i="6"/>
  <c r="C289" i="6"/>
  <c r="E289" i="6"/>
  <c r="F289" i="6"/>
  <c r="G289" i="6"/>
  <c r="A283" i="6"/>
  <c r="B283" i="6"/>
  <c r="C283" i="6"/>
  <c r="E283" i="6"/>
  <c r="F283" i="6"/>
  <c r="G283" i="6"/>
  <c r="A293" i="6"/>
  <c r="B293" i="6"/>
  <c r="C293" i="6"/>
  <c r="E293" i="6"/>
  <c r="F293" i="6"/>
  <c r="G293" i="6"/>
  <c r="A172" i="6"/>
  <c r="B172" i="6"/>
  <c r="C30" i="1" s="1"/>
  <c r="C172" i="6"/>
  <c r="E172" i="6"/>
  <c r="F172" i="6"/>
  <c r="G172" i="6"/>
  <c r="A54" i="6"/>
  <c r="B54" i="6"/>
  <c r="C54" i="6"/>
  <c r="E54" i="6"/>
  <c r="F54" i="6"/>
  <c r="G54" i="6"/>
  <c r="A276" i="6"/>
  <c r="B276" i="6"/>
  <c r="C276" i="6"/>
  <c r="E276" i="6"/>
  <c r="F276" i="6"/>
  <c r="G276" i="6"/>
  <c r="A218" i="6"/>
  <c r="B218" i="6"/>
  <c r="C218" i="6"/>
  <c r="E218" i="6"/>
  <c r="F218" i="6"/>
  <c r="G218" i="6"/>
  <c r="A185" i="6"/>
  <c r="B185" i="6"/>
  <c r="C185" i="6"/>
  <c r="E185" i="6"/>
  <c r="F185" i="6"/>
  <c r="G185" i="6"/>
  <c r="A81" i="6"/>
  <c r="B81" i="6"/>
  <c r="C81" i="6"/>
  <c r="E81" i="6"/>
  <c r="F81" i="6"/>
  <c r="G81" i="6"/>
  <c r="A83" i="6"/>
  <c r="B83" i="6"/>
  <c r="C83" i="6"/>
  <c r="E83" i="6"/>
  <c r="F83" i="6"/>
  <c r="G83" i="6"/>
  <c r="A105" i="6"/>
  <c r="B105" i="6"/>
  <c r="C105" i="6"/>
  <c r="E105" i="6"/>
  <c r="F105" i="6"/>
  <c r="G105" i="6"/>
  <c r="A253" i="6"/>
  <c r="B253" i="6"/>
  <c r="C253" i="6"/>
  <c r="E253" i="6"/>
  <c r="F253" i="6"/>
  <c r="G253" i="6"/>
  <c r="A245" i="6"/>
  <c r="B245" i="6"/>
  <c r="C245" i="6"/>
  <c r="E245" i="6"/>
  <c r="F245" i="6"/>
  <c r="G245" i="6"/>
  <c r="A103" i="6"/>
  <c r="B103" i="6"/>
  <c r="C103" i="6"/>
  <c r="E103" i="6"/>
  <c r="F103" i="6"/>
  <c r="G103" i="6"/>
  <c r="A235" i="6"/>
  <c r="B235" i="6"/>
  <c r="C235" i="6"/>
  <c r="E235" i="6"/>
  <c r="F235" i="6"/>
  <c r="G235" i="6"/>
  <c r="A77" i="3"/>
  <c r="B77" i="3"/>
  <c r="C77" i="3"/>
  <c r="E77" i="3"/>
  <c r="F77" i="3"/>
  <c r="G77" i="3"/>
  <c r="A144" i="3"/>
  <c r="B144" i="3"/>
  <c r="C144" i="3"/>
  <c r="E144" i="3"/>
  <c r="F144" i="3"/>
  <c r="G144" i="3"/>
  <c r="A238" i="3"/>
  <c r="B238" i="3"/>
  <c r="C238" i="3"/>
  <c r="E238" i="3"/>
  <c r="F238" i="3"/>
  <c r="G238" i="3"/>
  <c r="A66" i="3"/>
  <c r="B66" i="3"/>
  <c r="C66" i="3"/>
  <c r="E66" i="3"/>
  <c r="F66" i="3"/>
  <c r="G66" i="3"/>
  <c r="A33" i="3"/>
  <c r="B33" i="3"/>
  <c r="C33" i="3"/>
  <c r="E33" i="3"/>
  <c r="F33" i="3"/>
  <c r="G33" i="3"/>
  <c r="A73" i="3"/>
  <c r="B73" i="3"/>
  <c r="C73" i="3"/>
  <c r="E73" i="3"/>
  <c r="F73" i="3"/>
  <c r="G73" i="3"/>
  <c r="A93" i="3"/>
  <c r="B93" i="3"/>
  <c r="C93" i="3"/>
  <c r="E93" i="3"/>
  <c r="F93" i="3"/>
  <c r="G93" i="3"/>
  <c r="A95" i="3"/>
  <c r="B95" i="3"/>
  <c r="C95" i="3"/>
  <c r="E95" i="3"/>
  <c r="F95" i="3"/>
  <c r="G95" i="3"/>
  <c r="A136" i="3"/>
  <c r="B136" i="3"/>
  <c r="C136" i="3"/>
  <c r="E136" i="3"/>
  <c r="F136" i="3"/>
  <c r="G136" i="3"/>
  <c r="A191" i="3"/>
  <c r="B191" i="3"/>
  <c r="C191" i="3"/>
  <c r="E191" i="3"/>
  <c r="F191" i="3"/>
  <c r="G191" i="3"/>
  <c r="A261" i="3"/>
  <c r="B261" i="3"/>
  <c r="C261" i="3"/>
  <c r="E261" i="3"/>
  <c r="F261" i="3"/>
  <c r="G261" i="3"/>
  <c r="A16" i="3"/>
  <c r="B16" i="3"/>
  <c r="C16" i="3"/>
  <c r="E16" i="3"/>
  <c r="F16" i="3"/>
  <c r="G16" i="3"/>
  <c r="A87" i="3"/>
  <c r="B87" i="3"/>
  <c r="C87" i="3"/>
  <c r="E87" i="3"/>
  <c r="F87" i="3"/>
  <c r="G87" i="3"/>
  <c r="A155" i="3"/>
  <c r="B155" i="3"/>
  <c r="C155" i="3"/>
  <c r="E155" i="3"/>
  <c r="F155" i="3"/>
  <c r="G155" i="3"/>
  <c r="A188" i="3"/>
  <c r="B188" i="3"/>
  <c r="C188" i="3"/>
  <c r="E188" i="3"/>
  <c r="F188" i="3"/>
  <c r="G188" i="3"/>
  <c r="A251" i="3"/>
  <c r="B251" i="3"/>
  <c r="C251" i="3"/>
  <c r="E251" i="3"/>
  <c r="F251" i="3"/>
  <c r="G251" i="3"/>
  <c r="A267" i="3"/>
  <c r="B267" i="3"/>
  <c r="C267" i="3"/>
  <c r="E267" i="3"/>
  <c r="F267" i="3"/>
  <c r="G267" i="3"/>
  <c r="A15" i="3"/>
  <c r="B15" i="3"/>
  <c r="C15" i="3"/>
  <c r="E15" i="3"/>
  <c r="F15" i="3"/>
  <c r="G15" i="3"/>
  <c r="A75" i="3"/>
  <c r="B75" i="3"/>
  <c r="C75" i="3"/>
  <c r="E75" i="3"/>
  <c r="F75" i="3"/>
  <c r="G75" i="3"/>
  <c r="A146" i="3"/>
  <c r="B146" i="3"/>
  <c r="C146" i="3"/>
  <c r="E146" i="3"/>
  <c r="F146" i="3"/>
  <c r="G146" i="3"/>
  <c r="A170" i="3"/>
  <c r="B170" i="3"/>
  <c r="C170" i="3"/>
  <c r="E170" i="3"/>
  <c r="F170" i="3"/>
  <c r="G170" i="3"/>
  <c r="A227" i="3"/>
  <c r="B227" i="3"/>
  <c r="C227" i="3"/>
  <c r="E227" i="3"/>
  <c r="F227" i="3"/>
  <c r="G227" i="3"/>
  <c r="A273" i="3"/>
  <c r="B273" i="3"/>
  <c r="C273" i="3"/>
  <c r="E273" i="3"/>
  <c r="F273" i="3"/>
  <c r="G273" i="3"/>
  <c r="A274" i="3"/>
  <c r="B274" i="3"/>
  <c r="C274" i="3"/>
  <c r="E274" i="3"/>
  <c r="F274" i="3"/>
  <c r="G274" i="3"/>
  <c r="A35" i="3"/>
  <c r="B35" i="3"/>
  <c r="C35" i="3"/>
  <c r="E35" i="3"/>
  <c r="F35" i="3"/>
  <c r="G35" i="3"/>
  <c r="A172" i="3"/>
  <c r="B172" i="3"/>
  <c r="C172" i="3"/>
  <c r="E172" i="3"/>
  <c r="F172" i="3"/>
  <c r="G172" i="3"/>
  <c r="A217" i="3"/>
  <c r="B217" i="3"/>
  <c r="C217" i="3"/>
  <c r="E217" i="3"/>
  <c r="F217" i="3"/>
  <c r="G217" i="3"/>
  <c r="A23" i="3"/>
  <c r="B23" i="3"/>
  <c r="C23" i="3"/>
  <c r="E23" i="3"/>
  <c r="F23" i="3"/>
  <c r="G23" i="3"/>
  <c r="A48" i="3"/>
  <c r="B48" i="3"/>
  <c r="C48" i="3"/>
  <c r="E48" i="3"/>
  <c r="F48" i="3"/>
  <c r="G48" i="3"/>
  <c r="A118" i="3"/>
  <c r="B118" i="3"/>
  <c r="C118" i="3"/>
  <c r="E118" i="3"/>
  <c r="F118" i="3"/>
  <c r="G118" i="3"/>
  <c r="A148" i="3"/>
  <c r="B148" i="3"/>
  <c r="C148" i="3"/>
  <c r="E148" i="3"/>
  <c r="F148" i="3"/>
  <c r="G148" i="3"/>
  <c r="A13" i="3"/>
  <c r="B13" i="3"/>
  <c r="C13" i="3"/>
  <c r="E13" i="3"/>
  <c r="F13" i="3"/>
  <c r="G13" i="3"/>
  <c r="A21" i="3"/>
  <c r="B21" i="3"/>
  <c r="C21" i="3"/>
  <c r="E21" i="3"/>
  <c r="F21" i="3"/>
  <c r="G21" i="3"/>
  <c r="A30" i="3"/>
  <c r="B30" i="3"/>
  <c r="C30" i="3"/>
  <c r="E30" i="3"/>
  <c r="F30" i="3"/>
  <c r="G30" i="3"/>
  <c r="A72" i="3"/>
  <c r="B72" i="3"/>
  <c r="C72" i="3"/>
  <c r="E72" i="3"/>
  <c r="F72" i="3"/>
  <c r="G72" i="3"/>
  <c r="A109" i="3"/>
  <c r="B109" i="3"/>
  <c r="C109" i="3"/>
  <c r="E109" i="3"/>
  <c r="F109" i="3"/>
  <c r="G109" i="3"/>
  <c r="A110" i="3"/>
  <c r="B110" i="3"/>
  <c r="C110" i="3"/>
  <c r="E110" i="3"/>
  <c r="F110" i="3"/>
  <c r="G110" i="3"/>
  <c r="A125" i="3"/>
  <c r="B125" i="3"/>
  <c r="C125" i="3"/>
  <c r="E125" i="3"/>
  <c r="F125" i="3"/>
  <c r="G125" i="3"/>
  <c r="A149" i="3"/>
  <c r="B149" i="3"/>
  <c r="C149" i="3"/>
  <c r="E149" i="3"/>
  <c r="F149" i="3"/>
  <c r="G149" i="3"/>
  <c r="A156" i="3"/>
  <c r="B156" i="3"/>
  <c r="C156" i="3"/>
  <c r="E156" i="3"/>
  <c r="F156" i="3"/>
  <c r="G156" i="3"/>
  <c r="A205" i="3"/>
  <c r="B205" i="3"/>
  <c r="C205" i="3"/>
  <c r="E205" i="3"/>
  <c r="F205" i="3"/>
  <c r="G205" i="3"/>
  <c r="A220" i="3"/>
  <c r="B220" i="3"/>
  <c r="C220" i="3"/>
  <c r="E220" i="3"/>
  <c r="F220" i="3"/>
  <c r="G220" i="3"/>
  <c r="A223" i="3"/>
  <c r="B223" i="3"/>
  <c r="C223" i="3"/>
  <c r="E223" i="3"/>
  <c r="F223" i="3"/>
  <c r="G223" i="3"/>
  <c r="A50" i="3"/>
  <c r="B50" i="3"/>
  <c r="C50" i="3"/>
  <c r="E50" i="3"/>
  <c r="F50" i="3"/>
  <c r="G50" i="3"/>
  <c r="A166" i="3"/>
  <c r="B166" i="3"/>
  <c r="C166" i="3"/>
  <c r="E166" i="3"/>
  <c r="F166" i="3"/>
  <c r="G166" i="3"/>
  <c r="A57" i="3"/>
  <c r="B57" i="3"/>
  <c r="C57" i="3"/>
  <c r="E57" i="3"/>
  <c r="F57" i="3"/>
  <c r="G57" i="3"/>
  <c r="A92" i="3"/>
  <c r="B92" i="3"/>
  <c r="C92" i="3"/>
  <c r="E92" i="3"/>
  <c r="F92" i="3"/>
  <c r="G92" i="3"/>
  <c r="A103" i="3"/>
  <c r="B103" i="3"/>
  <c r="C103" i="3"/>
  <c r="E103" i="3"/>
  <c r="F103" i="3"/>
  <c r="G103" i="3"/>
  <c r="A91" i="3"/>
  <c r="B91" i="3"/>
  <c r="C91" i="3"/>
  <c r="E91" i="3"/>
  <c r="F91" i="3"/>
  <c r="G91" i="3"/>
  <c r="A208" i="3"/>
  <c r="B208" i="3"/>
  <c r="C208" i="3"/>
  <c r="E208" i="3"/>
  <c r="F208" i="3"/>
  <c r="G208" i="3"/>
  <c r="A51" i="3"/>
  <c r="B51" i="3"/>
  <c r="C51" i="3"/>
  <c r="E51" i="3"/>
  <c r="F51" i="3"/>
  <c r="G51" i="3"/>
  <c r="A102" i="3"/>
  <c r="B102" i="3"/>
  <c r="C102" i="3"/>
  <c r="E102" i="3"/>
  <c r="F102" i="3"/>
  <c r="G102" i="3"/>
  <c r="A258" i="3"/>
  <c r="B258" i="3"/>
  <c r="C258" i="3"/>
  <c r="E258" i="3"/>
  <c r="F258" i="3"/>
  <c r="G258" i="3"/>
  <c r="A277" i="3"/>
  <c r="B277" i="3"/>
  <c r="C277" i="3"/>
  <c r="E277" i="3"/>
  <c r="F277" i="3"/>
  <c r="G277" i="3"/>
  <c r="A195" i="3"/>
  <c r="B195" i="3"/>
  <c r="C195" i="3"/>
  <c r="E195" i="3"/>
  <c r="F195" i="3"/>
  <c r="G195" i="3"/>
  <c r="A163" i="3"/>
  <c r="B163" i="3"/>
  <c r="C163" i="3"/>
  <c r="E163" i="3"/>
  <c r="F163" i="3"/>
  <c r="G163" i="3"/>
  <c r="A39" i="3"/>
  <c r="B39" i="3"/>
  <c r="C39" i="3"/>
  <c r="E39" i="3"/>
  <c r="F39" i="3"/>
  <c r="G39" i="3"/>
  <c r="A44" i="3"/>
  <c r="B44" i="3"/>
  <c r="C44" i="3"/>
  <c r="E44" i="3"/>
  <c r="F44" i="3"/>
  <c r="G44" i="3"/>
  <c r="A41" i="3"/>
  <c r="B41" i="3"/>
  <c r="C41" i="3"/>
  <c r="E41" i="3"/>
  <c r="F41" i="3"/>
  <c r="G41" i="3"/>
  <c r="A86" i="3"/>
  <c r="B86" i="3"/>
  <c r="C86" i="3"/>
  <c r="E86" i="3"/>
  <c r="F86" i="3"/>
  <c r="G86" i="3"/>
  <c r="A117" i="3"/>
  <c r="B117" i="3"/>
  <c r="C117" i="3"/>
  <c r="E117" i="3"/>
  <c r="F117" i="3"/>
  <c r="G117" i="3"/>
  <c r="A43" i="3"/>
  <c r="B43" i="3"/>
  <c r="C43" i="3"/>
  <c r="E43" i="3"/>
  <c r="F43" i="3"/>
  <c r="G43" i="3"/>
  <c r="A114" i="3"/>
  <c r="B114" i="3"/>
  <c r="C114" i="3"/>
  <c r="E114" i="3"/>
  <c r="F114" i="3"/>
  <c r="G114" i="3"/>
  <c r="A71" i="3"/>
  <c r="B71" i="3"/>
  <c r="C71" i="3"/>
  <c r="E71" i="3"/>
  <c r="F71" i="3"/>
  <c r="G71" i="3"/>
  <c r="A228" i="3"/>
  <c r="B228" i="3"/>
  <c r="C228" i="3"/>
  <c r="E228" i="3"/>
  <c r="F228" i="3"/>
  <c r="G228" i="3"/>
  <c r="A128" i="3"/>
  <c r="B128" i="3"/>
  <c r="C128" i="3"/>
  <c r="E128" i="3"/>
  <c r="F128" i="3"/>
  <c r="G128" i="3"/>
  <c r="A207" i="3"/>
  <c r="B207" i="3"/>
  <c r="C207" i="3"/>
  <c r="E207" i="3"/>
  <c r="F207" i="3"/>
  <c r="G207" i="3"/>
  <c r="A111" i="3"/>
  <c r="B111" i="3"/>
  <c r="C111" i="3"/>
  <c r="E111" i="3"/>
  <c r="F111" i="3"/>
  <c r="G111" i="3"/>
  <c r="A260" i="3"/>
  <c r="B260" i="3"/>
  <c r="C260" i="3"/>
  <c r="E260" i="3"/>
  <c r="F260" i="3"/>
  <c r="G260" i="3"/>
  <c r="A270" i="3"/>
  <c r="B270" i="3"/>
  <c r="C270" i="3"/>
  <c r="E270" i="3"/>
  <c r="F270" i="3"/>
  <c r="G270" i="3"/>
  <c r="A42" i="3"/>
  <c r="B42" i="3"/>
  <c r="C42" i="3"/>
  <c r="E42" i="3"/>
  <c r="F42" i="3"/>
  <c r="G42" i="3"/>
  <c r="A82" i="3"/>
  <c r="B82" i="3"/>
  <c r="C82" i="3"/>
  <c r="E82" i="3"/>
  <c r="F82" i="3"/>
  <c r="G82" i="3"/>
  <c r="A151" i="3"/>
  <c r="B151" i="3"/>
  <c r="C151" i="3"/>
  <c r="E151" i="3"/>
  <c r="F151" i="3"/>
  <c r="G151" i="3"/>
  <c r="A141" i="3"/>
  <c r="B141" i="3"/>
  <c r="C141" i="3"/>
  <c r="E141" i="3"/>
  <c r="F141" i="3"/>
  <c r="G141" i="3"/>
  <c r="A189" i="3"/>
  <c r="B189" i="3"/>
  <c r="C189" i="3"/>
  <c r="E189" i="3"/>
  <c r="F189" i="3"/>
  <c r="G189" i="3"/>
  <c r="A243" i="3"/>
  <c r="B243" i="3"/>
  <c r="C243" i="3"/>
  <c r="E243" i="3"/>
  <c r="F243" i="3"/>
  <c r="G243" i="3"/>
  <c r="A268" i="3"/>
  <c r="B268" i="3"/>
  <c r="C268" i="3"/>
  <c r="E268" i="3"/>
  <c r="F268" i="3"/>
  <c r="G268" i="3"/>
  <c r="A100" i="3"/>
  <c r="B100" i="3"/>
  <c r="C100" i="3"/>
  <c r="E100" i="3"/>
  <c r="F100" i="3"/>
  <c r="G100" i="3"/>
  <c r="A275" i="3"/>
  <c r="B275" i="3"/>
  <c r="C275" i="3"/>
  <c r="E275" i="3"/>
  <c r="F275" i="3"/>
  <c r="G275" i="3"/>
  <c r="A112" i="3"/>
  <c r="B112" i="3"/>
  <c r="C112" i="3"/>
  <c r="E112" i="3"/>
  <c r="F112" i="3"/>
  <c r="G112" i="3"/>
  <c r="A19" i="3"/>
  <c r="B19" i="3"/>
  <c r="C19" i="3"/>
  <c r="E19" i="3"/>
  <c r="F19" i="3"/>
  <c r="G19" i="3"/>
  <c r="A26" i="3"/>
  <c r="B26" i="3"/>
  <c r="C26" i="3"/>
  <c r="E26" i="3"/>
  <c r="F26" i="3"/>
  <c r="G26" i="3"/>
  <c r="A239" i="3"/>
  <c r="B239" i="3"/>
  <c r="C239" i="3"/>
  <c r="E239" i="3"/>
  <c r="F239" i="3"/>
  <c r="G239" i="3"/>
  <c r="A52" i="3"/>
  <c r="B52" i="3"/>
  <c r="C52" i="3"/>
  <c r="E52" i="3"/>
  <c r="F52" i="3"/>
  <c r="G52" i="3"/>
  <c r="A54" i="3"/>
  <c r="B54" i="3"/>
  <c r="C54" i="3"/>
  <c r="E54" i="3"/>
  <c r="F54" i="3"/>
  <c r="G54" i="3"/>
  <c r="A83" i="3"/>
  <c r="B83" i="3"/>
  <c r="C83" i="3"/>
  <c r="E83" i="3"/>
  <c r="F83" i="3"/>
  <c r="G83" i="3"/>
  <c r="A193" i="3"/>
  <c r="B193" i="3"/>
  <c r="C193" i="3"/>
  <c r="E193" i="3"/>
  <c r="F193" i="3"/>
  <c r="G193" i="3"/>
  <c r="A164" i="3"/>
  <c r="B164" i="3"/>
  <c r="C164" i="3"/>
  <c r="E164" i="3"/>
  <c r="F164" i="3"/>
  <c r="G164" i="3"/>
  <c r="A168" i="3"/>
  <c r="B168" i="3"/>
  <c r="C168" i="3"/>
  <c r="E168" i="3"/>
  <c r="F168" i="3"/>
  <c r="G168" i="3"/>
  <c r="A232" i="3"/>
  <c r="B232" i="3"/>
  <c r="C232" i="3"/>
  <c r="E232" i="3"/>
  <c r="F232" i="3"/>
  <c r="G232" i="3"/>
  <c r="A218" i="3"/>
  <c r="B218" i="3"/>
  <c r="C218" i="3"/>
  <c r="E218" i="3"/>
  <c r="F218" i="3"/>
  <c r="G218" i="3"/>
  <c r="A176" i="3"/>
  <c r="B176" i="3"/>
  <c r="C176" i="3"/>
  <c r="E176" i="3"/>
  <c r="F176" i="3"/>
  <c r="G176" i="3"/>
  <c r="A49" i="3"/>
  <c r="B49" i="3"/>
  <c r="C49" i="3"/>
  <c r="E49" i="3"/>
  <c r="F49" i="3"/>
  <c r="G49" i="3"/>
  <c r="A108" i="3"/>
  <c r="B108" i="3"/>
  <c r="C108" i="3"/>
  <c r="E108" i="3"/>
  <c r="F108" i="3"/>
  <c r="G108" i="3"/>
  <c r="A212" i="3"/>
  <c r="B212" i="3"/>
  <c r="C212" i="3"/>
  <c r="E212" i="3"/>
  <c r="F212" i="3"/>
  <c r="G212" i="3"/>
  <c r="A8" i="3"/>
  <c r="B8" i="3"/>
  <c r="C8" i="3"/>
  <c r="E8" i="3"/>
  <c r="F8" i="3"/>
  <c r="G8" i="3"/>
  <c r="A237" i="3"/>
  <c r="B237" i="3"/>
  <c r="C237" i="3"/>
  <c r="E237" i="3"/>
  <c r="F237" i="3"/>
  <c r="G237" i="3"/>
  <c r="A154" i="3"/>
  <c r="B154" i="3"/>
  <c r="C154" i="3"/>
  <c r="E154" i="3"/>
  <c r="F154" i="3"/>
  <c r="G154" i="3"/>
  <c r="A94" i="3"/>
  <c r="B94" i="3"/>
  <c r="C94" i="3"/>
  <c r="E94" i="3"/>
  <c r="F94" i="3"/>
  <c r="G94" i="3"/>
  <c r="A229" i="3"/>
  <c r="B229" i="3"/>
  <c r="C229" i="3"/>
  <c r="E229" i="3"/>
  <c r="F229" i="3"/>
  <c r="G229" i="3"/>
  <c r="A197" i="3"/>
  <c r="B197" i="3"/>
  <c r="C197" i="3"/>
  <c r="E197" i="3"/>
  <c r="F197" i="3"/>
  <c r="G197" i="3"/>
  <c r="A116" i="3"/>
  <c r="B116" i="3"/>
  <c r="C116" i="3"/>
  <c r="E116" i="3"/>
  <c r="F116" i="3"/>
  <c r="G116" i="3"/>
  <c r="A29" i="3"/>
  <c r="B29" i="3"/>
  <c r="C29" i="3"/>
  <c r="E29" i="3"/>
  <c r="F29" i="3"/>
  <c r="G29" i="3"/>
  <c r="A18" i="3"/>
  <c r="B18" i="3"/>
  <c r="C18" i="3"/>
  <c r="E18" i="3"/>
  <c r="F18" i="3"/>
  <c r="G18" i="3"/>
  <c r="A20" i="3"/>
  <c r="B20" i="3"/>
  <c r="C20" i="3"/>
  <c r="E20" i="3"/>
  <c r="F20" i="3"/>
  <c r="G20" i="3"/>
  <c r="A22" i="3"/>
  <c r="B22" i="3"/>
  <c r="C22" i="3"/>
  <c r="E22" i="3"/>
  <c r="F22" i="3"/>
  <c r="G22" i="3"/>
  <c r="A219" i="3"/>
  <c r="B219" i="3"/>
  <c r="C219" i="3"/>
  <c r="E219" i="3"/>
  <c r="F219" i="3"/>
  <c r="G219" i="3"/>
  <c r="A101" i="3"/>
  <c r="B101" i="3"/>
  <c r="C101" i="3"/>
  <c r="E101" i="3"/>
  <c r="F101" i="3"/>
  <c r="G101" i="3"/>
  <c r="A107" i="3"/>
  <c r="B107" i="3"/>
  <c r="C107" i="3"/>
  <c r="E107" i="3"/>
  <c r="F107" i="3"/>
  <c r="G107" i="3"/>
  <c r="A68" i="3"/>
  <c r="B68" i="3"/>
  <c r="C68" i="3"/>
  <c r="E68" i="3"/>
  <c r="F68" i="3"/>
  <c r="G68" i="3"/>
  <c r="A6" i="3"/>
  <c r="B6" i="3"/>
  <c r="C6" i="3"/>
  <c r="E6" i="3"/>
  <c r="F6" i="3"/>
  <c r="G6" i="3"/>
  <c r="A37" i="3"/>
  <c r="B37" i="3"/>
  <c r="C37" i="3"/>
  <c r="E37" i="3"/>
  <c r="F37" i="3"/>
  <c r="G37" i="3"/>
  <c r="A206" i="3"/>
  <c r="B206" i="3"/>
  <c r="C206" i="3"/>
  <c r="E206" i="3"/>
  <c r="F206" i="3"/>
  <c r="G206" i="3"/>
  <c r="A248" i="3"/>
  <c r="B248" i="3"/>
  <c r="C248" i="3"/>
  <c r="E248" i="3"/>
  <c r="F248" i="3"/>
  <c r="G248" i="3"/>
  <c r="A222" i="3"/>
  <c r="B222" i="3"/>
  <c r="C222" i="3"/>
  <c r="E222" i="3"/>
  <c r="F222" i="3"/>
  <c r="G222" i="3"/>
  <c r="A65" i="3"/>
  <c r="B65" i="3"/>
  <c r="C65" i="3"/>
  <c r="E65" i="3"/>
  <c r="F65" i="3"/>
  <c r="G65" i="3"/>
  <c r="A145" i="3"/>
  <c r="B145" i="3"/>
  <c r="C145" i="3"/>
  <c r="E145" i="3"/>
  <c r="F145" i="3"/>
  <c r="G145" i="3"/>
  <c r="A194" i="3"/>
  <c r="B194" i="3"/>
  <c r="C194" i="3"/>
  <c r="E194" i="3"/>
  <c r="F194" i="3"/>
  <c r="G194" i="3"/>
  <c r="A122" i="3"/>
  <c r="B122" i="3"/>
  <c r="C122" i="3"/>
  <c r="E122" i="3"/>
  <c r="F122" i="3"/>
  <c r="G122" i="3"/>
  <c r="A76" i="3"/>
  <c r="B76" i="3"/>
  <c r="C76" i="3"/>
  <c r="E76" i="3"/>
  <c r="F76" i="3"/>
  <c r="G76" i="3"/>
  <c r="A269" i="3"/>
  <c r="B269" i="3"/>
  <c r="C269" i="3"/>
  <c r="E269" i="3"/>
  <c r="F269" i="3"/>
  <c r="G269" i="3"/>
  <c r="A264" i="3"/>
  <c r="B264" i="3"/>
  <c r="C264" i="3"/>
  <c r="E264" i="3"/>
  <c r="F264" i="3"/>
  <c r="G264" i="3"/>
  <c r="A24" i="3"/>
  <c r="B24" i="3"/>
  <c r="C24" i="3"/>
  <c r="E24" i="3"/>
  <c r="F24" i="3"/>
  <c r="G24" i="3"/>
  <c r="A256" i="3"/>
  <c r="B256" i="3"/>
  <c r="C256" i="3"/>
  <c r="E256" i="3"/>
  <c r="F256" i="3"/>
  <c r="G256" i="3"/>
  <c r="A113" i="3"/>
  <c r="B113" i="3"/>
  <c r="C113" i="3"/>
  <c r="E113" i="3"/>
  <c r="F113" i="3"/>
  <c r="G113" i="3"/>
  <c r="A79" i="3"/>
  <c r="B79" i="3"/>
  <c r="C79" i="3"/>
  <c r="E79" i="3"/>
  <c r="F79" i="3"/>
  <c r="G79" i="3"/>
  <c r="A175" i="3"/>
  <c r="B175" i="3"/>
  <c r="C175" i="3"/>
  <c r="E175" i="3"/>
  <c r="F175" i="3"/>
  <c r="G175" i="3"/>
  <c r="A60" i="3"/>
  <c r="B60" i="3"/>
  <c r="C60" i="3"/>
  <c r="E60" i="3"/>
  <c r="F60" i="3"/>
  <c r="G60" i="3"/>
  <c r="A55" i="3"/>
  <c r="B55" i="3"/>
  <c r="C55" i="3"/>
  <c r="E55" i="3"/>
  <c r="F55" i="3"/>
  <c r="G55" i="3"/>
  <c r="A240" i="3"/>
  <c r="B240" i="3"/>
  <c r="C240" i="3"/>
  <c r="E240" i="3"/>
  <c r="F240" i="3"/>
  <c r="G240" i="3"/>
  <c r="A263" i="3"/>
  <c r="B263" i="3"/>
  <c r="C263" i="3"/>
  <c r="E263" i="3"/>
  <c r="F263" i="3"/>
  <c r="G263" i="3"/>
  <c r="A4" i="3"/>
  <c r="B4" i="3"/>
  <c r="C4" i="3"/>
  <c r="E4" i="3"/>
  <c r="F4" i="3"/>
  <c r="G4" i="3"/>
  <c r="A280" i="3"/>
  <c r="B280" i="3"/>
  <c r="C280" i="3"/>
  <c r="E280" i="3"/>
  <c r="F280" i="3"/>
  <c r="G280" i="3"/>
  <c r="A64" i="3"/>
  <c r="B64" i="3"/>
  <c r="C64" i="3"/>
  <c r="E64" i="3"/>
  <c r="F64" i="3"/>
  <c r="G64" i="3"/>
  <c r="A3" i="3"/>
  <c r="B3" i="3"/>
  <c r="C3" i="3"/>
  <c r="E3" i="3"/>
  <c r="F3" i="3"/>
  <c r="G3" i="3"/>
  <c r="A162" i="3"/>
  <c r="B162" i="3"/>
  <c r="C162" i="3"/>
  <c r="E162" i="3"/>
  <c r="F162" i="3"/>
  <c r="G162" i="3"/>
  <c r="A106" i="3"/>
  <c r="B106" i="3"/>
  <c r="C106" i="3"/>
  <c r="E106" i="3"/>
  <c r="F106" i="3"/>
  <c r="G106" i="3"/>
  <c r="A158" i="3"/>
  <c r="B158" i="3"/>
  <c r="C158" i="3"/>
  <c r="E158" i="3"/>
  <c r="F158" i="3"/>
  <c r="G158" i="3"/>
  <c r="A81" i="3"/>
  <c r="B81" i="3"/>
  <c r="C81" i="3"/>
  <c r="E81" i="3"/>
  <c r="F81" i="3"/>
  <c r="G81" i="3"/>
  <c r="A126" i="3"/>
  <c r="B126" i="3"/>
  <c r="C126" i="3"/>
  <c r="E126" i="3"/>
  <c r="F126" i="3"/>
  <c r="G126" i="3"/>
  <c r="A213" i="3"/>
  <c r="B213" i="3"/>
  <c r="C213" i="3"/>
  <c r="E213" i="3"/>
  <c r="F213" i="3"/>
  <c r="G213" i="3"/>
  <c r="A105" i="3"/>
  <c r="B105" i="3"/>
  <c r="C105" i="3"/>
  <c r="E105" i="3"/>
  <c r="F105" i="3"/>
  <c r="G105" i="3"/>
  <c r="A235" i="3"/>
  <c r="B235" i="3"/>
  <c r="C235" i="3"/>
  <c r="E235" i="3"/>
  <c r="F235" i="3"/>
  <c r="G235" i="3"/>
  <c r="A80" i="3"/>
  <c r="B80" i="3"/>
  <c r="C80" i="3"/>
  <c r="E80" i="3"/>
  <c r="F80" i="3"/>
  <c r="G80" i="3"/>
  <c r="A215" i="3"/>
  <c r="B215" i="3"/>
  <c r="C215" i="3"/>
  <c r="E215" i="3"/>
  <c r="F215" i="3"/>
  <c r="G215" i="3"/>
  <c r="A121" i="3"/>
  <c r="B121" i="3"/>
  <c r="C121" i="3"/>
  <c r="E121" i="3"/>
  <c r="F121" i="3"/>
  <c r="G121" i="3"/>
  <c r="A221" i="3"/>
  <c r="B221" i="3"/>
  <c r="C221" i="3"/>
  <c r="E221" i="3"/>
  <c r="F221" i="3"/>
  <c r="G221" i="3"/>
  <c r="A177" i="3"/>
  <c r="B177" i="3"/>
  <c r="C177" i="3"/>
  <c r="E177" i="3"/>
  <c r="F177" i="3"/>
  <c r="G177" i="3"/>
  <c r="A242" i="3"/>
  <c r="B242" i="3"/>
  <c r="C242" i="3"/>
  <c r="E242" i="3"/>
  <c r="F242" i="3"/>
  <c r="G242" i="3"/>
  <c r="A179" i="3"/>
  <c r="B179" i="3"/>
  <c r="C179" i="3"/>
  <c r="E179" i="3"/>
  <c r="F179" i="3"/>
  <c r="G179" i="3"/>
  <c r="A169" i="3"/>
  <c r="B169" i="3"/>
  <c r="C169" i="3"/>
  <c r="E169" i="3"/>
  <c r="F169" i="3"/>
  <c r="G169" i="3"/>
  <c r="A210" i="3"/>
  <c r="B210" i="3"/>
  <c r="C210" i="3"/>
  <c r="E210" i="3"/>
  <c r="F210" i="3"/>
  <c r="G210" i="3"/>
  <c r="A131" i="3"/>
  <c r="B131" i="3"/>
  <c r="C131" i="3"/>
  <c r="E131" i="3"/>
  <c r="F131" i="3"/>
  <c r="G131" i="3"/>
  <c r="A139" i="3"/>
  <c r="B139" i="3"/>
  <c r="C139" i="3"/>
  <c r="E139" i="3"/>
  <c r="F139" i="3"/>
  <c r="G139" i="3"/>
  <c r="A150" i="3"/>
  <c r="B150" i="3"/>
  <c r="C150" i="3"/>
  <c r="E150" i="3"/>
  <c r="F150" i="3"/>
  <c r="G150" i="3"/>
  <c r="A157" i="3"/>
  <c r="B157" i="3"/>
  <c r="C157" i="3"/>
  <c r="E157" i="3"/>
  <c r="F157" i="3"/>
  <c r="G157" i="3"/>
  <c r="A192" i="3"/>
  <c r="B192" i="3"/>
  <c r="C192" i="3"/>
  <c r="E192" i="3"/>
  <c r="F192" i="3"/>
  <c r="G192" i="3"/>
  <c r="A7" i="3"/>
  <c r="B7" i="3"/>
  <c r="C7" i="3"/>
  <c r="E7" i="3"/>
  <c r="F7" i="3"/>
  <c r="G7" i="3"/>
  <c r="A173" i="3"/>
  <c r="B173" i="3"/>
  <c r="C173" i="3"/>
  <c r="E173" i="3"/>
  <c r="F173" i="3"/>
  <c r="G173" i="3"/>
  <c r="A226" i="3"/>
  <c r="B226" i="3"/>
  <c r="C226" i="3"/>
  <c r="E226" i="3"/>
  <c r="F226" i="3"/>
  <c r="G226" i="3"/>
  <c r="A36" i="3"/>
  <c r="B36" i="3"/>
  <c r="C36" i="3"/>
  <c r="E36" i="3"/>
  <c r="F36" i="3"/>
  <c r="G36" i="3"/>
  <c r="A180" i="3"/>
  <c r="B180" i="3"/>
  <c r="C180" i="3"/>
  <c r="E180" i="3"/>
  <c r="F180" i="3"/>
  <c r="G180" i="3"/>
  <c r="A234" i="3"/>
  <c r="B234" i="3"/>
  <c r="C234" i="3"/>
  <c r="E234" i="3"/>
  <c r="F234" i="3"/>
  <c r="G234" i="3"/>
  <c r="A127" i="3"/>
  <c r="B127" i="3"/>
  <c r="C127" i="3"/>
  <c r="E127" i="3"/>
  <c r="F127" i="3"/>
  <c r="G127" i="3"/>
  <c r="A119" i="3"/>
  <c r="B119" i="3"/>
  <c r="C119" i="3"/>
  <c r="E119" i="3"/>
  <c r="F119" i="3"/>
  <c r="G119" i="3"/>
  <c r="A204" i="3"/>
  <c r="B204" i="3"/>
  <c r="C204" i="3"/>
  <c r="E204" i="3"/>
  <c r="F204" i="3"/>
  <c r="G204" i="3"/>
  <c r="A69" i="3"/>
  <c r="B69" i="3"/>
  <c r="C69" i="3"/>
  <c r="E69" i="3"/>
  <c r="F69" i="3"/>
  <c r="G69" i="3"/>
  <c r="A46" i="3"/>
  <c r="B46" i="3"/>
  <c r="C46" i="3"/>
  <c r="E46" i="3"/>
  <c r="F46" i="3"/>
  <c r="G46" i="3"/>
  <c r="A53" i="3"/>
  <c r="B53" i="3"/>
  <c r="C53" i="3"/>
  <c r="E53" i="3"/>
  <c r="F53" i="3"/>
  <c r="G53" i="3"/>
  <c r="A201" i="3"/>
  <c r="B201" i="3"/>
  <c r="C201" i="3"/>
  <c r="E201" i="3"/>
  <c r="F201" i="3"/>
  <c r="G201" i="3"/>
  <c r="A63" i="3"/>
  <c r="B63" i="3"/>
  <c r="C63" i="3"/>
  <c r="E63" i="3"/>
  <c r="F63" i="3"/>
  <c r="G63" i="3"/>
  <c r="A255" i="3"/>
  <c r="B255" i="3"/>
  <c r="C255" i="3"/>
  <c r="E255" i="3"/>
  <c r="F255" i="3"/>
  <c r="G255" i="3"/>
  <c r="A62" i="3"/>
  <c r="B62" i="3"/>
  <c r="C62" i="3"/>
  <c r="E62" i="3"/>
  <c r="F62" i="3"/>
  <c r="G62" i="3"/>
  <c r="A97" i="3"/>
  <c r="B97" i="3"/>
  <c r="C97" i="3"/>
  <c r="E97" i="3"/>
  <c r="F97" i="3"/>
  <c r="G97" i="3"/>
  <c r="A142" i="3"/>
  <c r="B142" i="3"/>
  <c r="C142" i="3"/>
  <c r="E142" i="3"/>
  <c r="F142" i="3"/>
  <c r="G142" i="3"/>
  <c r="A178" i="3"/>
  <c r="B178" i="3"/>
  <c r="C178" i="3"/>
  <c r="E178" i="3"/>
  <c r="F178" i="3"/>
  <c r="G178" i="3"/>
  <c r="A271" i="3"/>
  <c r="B271" i="3"/>
  <c r="C271" i="3"/>
  <c r="E271" i="3"/>
  <c r="F271" i="3"/>
  <c r="G271" i="3"/>
  <c r="A74" i="3"/>
  <c r="B74" i="3"/>
  <c r="C74" i="3"/>
  <c r="E74" i="3"/>
  <c r="F74" i="3"/>
  <c r="G74" i="3"/>
  <c r="A115" i="3"/>
  <c r="B115" i="3"/>
  <c r="C115" i="3"/>
  <c r="E115" i="3"/>
  <c r="F115" i="3"/>
  <c r="G115" i="3"/>
  <c r="A272" i="3"/>
  <c r="B272" i="3"/>
  <c r="C272" i="3"/>
  <c r="E272" i="3"/>
  <c r="F272" i="3"/>
  <c r="G272" i="3"/>
  <c r="A84" i="3"/>
  <c r="B84" i="3"/>
  <c r="C84" i="3"/>
  <c r="E84" i="3"/>
  <c r="F84" i="3"/>
  <c r="G84" i="3"/>
  <c r="A174" i="3"/>
  <c r="B174" i="3"/>
  <c r="C174" i="3"/>
  <c r="E174" i="3"/>
  <c r="F174" i="3"/>
  <c r="G174" i="3"/>
  <c r="A152" i="3"/>
  <c r="B152" i="3"/>
  <c r="C152" i="3"/>
  <c r="E152" i="3"/>
  <c r="F152" i="3"/>
  <c r="G152" i="3"/>
  <c r="A246" i="3"/>
  <c r="B246" i="3"/>
  <c r="C246" i="3"/>
  <c r="E246" i="3"/>
  <c r="F246" i="3"/>
  <c r="G246" i="3"/>
  <c r="A190" i="3"/>
  <c r="B190" i="3"/>
  <c r="C190" i="3"/>
  <c r="E190" i="3"/>
  <c r="F190" i="3"/>
  <c r="G190" i="3"/>
  <c r="A25" i="3"/>
  <c r="B25" i="3"/>
  <c r="C25" i="3"/>
  <c r="E25" i="3"/>
  <c r="F25" i="3"/>
  <c r="G25" i="3"/>
  <c r="A171" i="3"/>
  <c r="B171" i="3"/>
  <c r="C171" i="3"/>
  <c r="E171" i="3"/>
  <c r="F171" i="3"/>
  <c r="G171" i="3"/>
  <c r="A236" i="3"/>
  <c r="B236" i="3"/>
  <c r="C236" i="3"/>
  <c r="E236" i="3"/>
  <c r="F236" i="3"/>
  <c r="G236" i="3"/>
  <c r="A276" i="3"/>
  <c r="B276" i="3"/>
  <c r="C276" i="3"/>
  <c r="E276" i="3"/>
  <c r="F276" i="3"/>
  <c r="G276" i="3"/>
  <c r="A70" i="3"/>
  <c r="B70" i="3"/>
  <c r="C70" i="3"/>
  <c r="E70" i="3"/>
  <c r="F70" i="3"/>
  <c r="G70" i="3"/>
  <c r="A67" i="3"/>
  <c r="B67" i="3"/>
  <c r="C67" i="3"/>
  <c r="E67" i="3"/>
  <c r="F67" i="3"/>
  <c r="G67" i="3"/>
  <c r="A27" i="3"/>
  <c r="B27" i="3"/>
  <c r="C27" i="3"/>
  <c r="E27" i="3"/>
  <c r="F27" i="3"/>
  <c r="G27" i="3"/>
  <c r="A198" i="3"/>
  <c r="B198" i="3"/>
  <c r="C198" i="3"/>
  <c r="E198" i="3"/>
  <c r="F198" i="3"/>
  <c r="G198" i="3"/>
  <c r="A2" i="3"/>
  <c r="B2" i="3"/>
  <c r="C2" i="3"/>
  <c r="E2" i="3"/>
  <c r="F2" i="3"/>
  <c r="G2" i="3"/>
  <c r="A225" i="3"/>
  <c r="B225" i="3"/>
  <c r="C225" i="3"/>
  <c r="E225" i="3"/>
  <c r="F225" i="3"/>
  <c r="G225" i="3"/>
  <c r="A184" i="3"/>
  <c r="B184" i="3"/>
  <c r="C184" i="3"/>
  <c r="E184" i="3"/>
  <c r="F184" i="3"/>
  <c r="G184" i="3"/>
  <c r="A182" i="3"/>
  <c r="B182" i="3"/>
  <c r="C182" i="3"/>
  <c r="E182" i="3"/>
  <c r="F182" i="3"/>
  <c r="G182" i="3"/>
  <c r="A244" i="3"/>
  <c r="B244" i="3"/>
  <c r="C244" i="3"/>
  <c r="E244" i="3"/>
  <c r="F244" i="3"/>
  <c r="G244" i="3"/>
  <c r="A31" i="3"/>
  <c r="B31" i="3"/>
  <c r="C31" i="3"/>
  <c r="E31" i="3"/>
  <c r="F31" i="3"/>
  <c r="G31" i="3"/>
  <c r="A90" i="3"/>
  <c r="B90" i="3"/>
  <c r="C90" i="3"/>
  <c r="E90" i="3"/>
  <c r="F90" i="3"/>
  <c r="G90" i="3"/>
  <c r="A245" i="3"/>
  <c r="B245" i="3"/>
  <c r="C245" i="3"/>
  <c r="E245" i="3"/>
  <c r="F245" i="3"/>
  <c r="G245" i="3"/>
  <c r="A254" i="3"/>
  <c r="B254" i="3"/>
  <c r="C254" i="3"/>
  <c r="E254" i="3"/>
  <c r="F254" i="3"/>
  <c r="G254" i="3"/>
  <c r="A241" i="3"/>
  <c r="B241" i="3"/>
  <c r="C241" i="3"/>
  <c r="E241" i="3"/>
  <c r="F241" i="3"/>
  <c r="G241" i="3"/>
  <c r="A78" i="3"/>
  <c r="B78" i="3"/>
  <c r="C78" i="3"/>
  <c r="E78" i="3"/>
  <c r="F78" i="3"/>
  <c r="G78" i="3"/>
  <c r="A262" i="3"/>
  <c r="B262" i="3"/>
  <c r="C262" i="3"/>
  <c r="E262" i="3"/>
  <c r="F262" i="3"/>
  <c r="G262" i="3"/>
  <c r="A14" i="3"/>
  <c r="B14" i="3"/>
  <c r="C14" i="3"/>
  <c r="E14" i="3"/>
  <c r="F14" i="3"/>
  <c r="G14" i="3"/>
  <c r="A120" i="3"/>
  <c r="B120" i="3"/>
  <c r="C120" i="3"/>
  <c r="E120" i="3"/>
  <c r="F120" i="3"/>
  <c r="G120" i="3"/>
  <c r="A159" i="3"/>
  <c r="B159" i="3"/>
  <c r="C159" i="3"/>
  <c r="E159" i="3"/>
  <c r="F159" i="3"/>
  <c r="G159" i="3"/>
  <c r="A135" i="3"/>
  <c r="B135" i="3"/>
  <c r="C135" i="3"/>
  <c r="E135" i="3"/>
  <c r="F135" i="3"/>
  <c r="G135" i="3"/>
  <c r="A140" i="3"/>
  <c r="B140" i="3"/>
  <c r="C140" i="3"/>
  <c r="E140" i="3"/>
  <c r="F140" i="3"/>
  <c r="G140" i="3"/>
  <c r="A11" i="3"/>
  <c r="B11" i="3"/>
  <c r="C11" i="3"/>
  <c r="E11" i="3"/>
  <c r="F11" i="3"/>
  <c r="G11" i="3"/>
  <c r="A209" i="3"/>
  <c r="B209" i="3"/>
  <c r="C209" i="3"/>
  <c r="E209" i="3"/>
  <c r="F209" i="3"/>
  <c r="G209" i="3"/>
  <c r="A233" i="3"/>
  <c r="B233" i="3"/>
  <c r="C233" i="3"/>
  <c r="E233" i="3"/>
  <c r="F233" i="3"/>
  <c r="G233" i="3"/>
  <c r="A123" i="3"/>
  <c r="B123" i="3"/>
  <c r="C123" i="3"/>
  <c r="E123" i="3"/>
  <c r="F123" i="3"/>
  <c r="G123" i="3"/>
  <c r="A257" i="3"/>
  <c r="B257" i="3"/>
  <c r="C257" i="3"/>
  <c r="E257" i="3"/>
  <c r="F257" i="3"/>
  <c r="G257" i="3"/>
  <c r="A247" i="3"/>
  <c r="B247" i="3"/>
  <c r="C247" i="3"/>
  <c r="E247" i="3"/>
  <c r="F247" i="3"/>
  <c r="G247" i="3"/>
  <c r="A89" i="3"/>
  <c r="B89" i="3"/>
  <c r="C89" i="3"/>
  <c r="E89" i="3"/>
  <c r="F89" i="3"/>
  <c r="G89" i="3"/>
  <c r="A281" i="3"/>
  <c r="B281" i="3"/>
  <c r="C281" i="3"/>
  <c r="E281" i="3"/>
  <c r="F281" i="3"/>
  <c r="G281" i="3"/>
  <c r="A185" i="3"/>
  <c r="B185" i="3"/>
  <c r="C185" i="3"/>
  <c r="E185" i="3"/>
  <c r="F185" i="3"/>
  <c r="G185" i="3"/>
  <c r="A147" i="3"/>
  <c r="B147" i="3"/>
  <c r="C147" i="3"/>
  <c r="E147" i="3"/>
  <c r="F147" i="3"/>
  <c r="G147" i="3"/>
  <c r="A96" i="3"/>
  <c r="B96" i="3"/>
  <c r="C96" i="3"/>
  <c r="E96" i="3"/>
  <c r="F96" i="3"/>
  <c r="G96" i="3"/>
  <c r="A5" i="3"/>
  <c r="B5" i="3"/>
  <c r="C5" i="3"/>
  <c r="E5" i="3"/>
  <c r="F5" i="3"/>
  <c r="G5" i="3"/>
  <c r="A160" i="3"/>
  <c r="B160" i="3"/>
  <c r="C160" i="3"/>
  <c r="E160" i="3"/>
  <c r="F160" i="3"/>
  <c r="G160" i="3"/>
  <c r="A56" i="3"/>
  <c r="B56" i="3"/>
  <c r="C56" i="3"/>
  <c r="E56" i="3"/>
  <c r="F56" i="3"/>
  <c r="G56" i="3"/>
  <c r="A134" i="3"/>
  <c r="B134" i="3"/>
  <c r="C134" i="3"/>
  <c r="E134" i="3"/>
  <c r="F134" i="3"/>
  <c r="G134" i="3"/>
  <c r="A199" i="3"/>
  <c r="B199" i="3"/>
  <c r="C199" i="3"/>
  <c r="E199" i="3"/>
  <c r="F199" i="3"/>
  <c r="G199" i="3"/>
  <c r="A98" i="3"/>
  <c r="B98" i="3"/>
  <c r="C98" i="3"/>
  <c r="E98" i="3"/>
  <c r="F98" i="3"/>
  <c r="G98" i="3"/>
  <c r="A58" i="3"/>
  <c r="B58" i="3"/>
  <c r="C58" i="3"/>
  <c r="E58" i="3"/>
  <c r="F58" i="3"/>
  <c r="G58" i="3"/>
  <c r="A214" i="3"/>
  <c r="B214" i="3"/>
  <c r="C214" i="3"/>
  <c r="E214" i="3"/>
  <c r="F214" i="3"/>
  <c r="G214" i="3"/>
  <c r="A167" i="3"/>
  <c r="B167" i="3"/>
  <c r="C167" i="3"/>
  <c r="E167" i="3"/>
  <c r="F167" i="3"/>
  <c r="G167" i="3"/>
  <c r="A186" i="3"/>
  <c r="B186" i="3"/>
  <c r="C186" i="3"/>
  <c r="E186" i="3"/>
  <c r="F186" i="3"/>
  <c r="G186" i="3"/>
  <c r="A230" i="3"/>
  <c r="B230" i="3"/>
  <c r="C230" i="3"/>
  <c r="E230" i="3"/>
  <c r="F230" i="3"/>
  <c r="G230" i="3"/>
  <c r="A259" i="3"/>
  <c r="B259" i="3"/>
  <c r="C259" i="3"/>
  <c r="E259" i="3"/>
  <c r="F259" i="3"/>
  <c r="G259" i="3"/>
  <c r="A28" i="3"/>
  <c r="B28" i="3"/>
  <c r="C28" i="3"/>
  <c r="E28" i="3"/>
  <c r="F28" i="3"/>
  <c r="G28" i="3"/>
  <c r="A216" i="3"/>
  <c r="B216" i="3"/>
  <c r="C216" i="3"/>
  <c r="E216" i="3"/>
  <c r="F216" i="3"/>
  <c r="G216" i="3"/>
  <c r="A133" i="3"/>
  <c r="B133" i="3"/>
  <c r="C133" i="3"/>
  <c r="E133" i="3"/>
  <c r="F133" i="3"/>
  <c r="G133" i="3"/>
  <c r="A211" i="3"/>
  <c r="B211" i="3"/>
  <c r="C211" i="3"/>
  <c r="E211" i="3"/>
  <c r="F211" i="3"/>
  <c r="G211" i="3"/>
  <c r="A45" i="3"/>
  <c r="B45" i="3"/>
  <c r="C45" i="3"/>
  <c r="E45" i="3"/>
  <c r="F45" i="3"/>
  <c r="G45" i="3"/>
  <c r="A196" i="3"/>
  <c r="B196" i="3"/>
  <c r="C196" i="3"/>
  <c r="E196" i="3"/>
  <c r="F196" i="3"/>
  <c r="G196" i="3"/>
  <c r="A200" i="3"/>
  <c r="B200" i="3"/>
  <c r="C200" i="3"/>
  <c r="E200" i="3"/>
  <c r="F200" i="3"/>
  <c r="G200" i="3"/>
  <c r="A40" i="3"/>
  <c r="B40" i="3"/>
  <c r="C40" i="3"/>
  <c r="E40" i="3"/>
  <c r="F40" i="3"/>
  <c r="G40" i="3"/>
  <c r="A138" i="3"/>
  <c r="B138" i="3"/>
  <c r="C138" i="3"/>
  <c r="E138" i="3"/>
  <c r="F138" i="3"/>
  <c r="G138" i="3"/>
  <c r="A266" i="3"/>
  <c r="B266" i="3"/>
  <c r="C266" i="3"/>
  <c r="E266" i="3"/>
  <c r="F266" i="3"/>
  <c r="G266" i="3"/>
  <c r="A130" i="3"/>
  <c r="B130" i="3"/>
  <c r="C130" i="3"/>
  <c r="E130" i="3"/>
  <c r="F130" i="3"/>
  <c r="G130" i="3"/>
  <c r="A59" i="3"/>
  <c r="B59" i="3"/>
  <c r="C59" i="3"/>
  <c r="E59" i="3"/>
  <c r="F59" i="3"/>
  <c r="G59" i="3"/>
  <c r="A224" i="3"/>
  <c r="B224" i="3"/>
  <c r="C224" i="3"/>
  <c r="E224" i="3"/>
  <c r="F224" i="3"/>
  <c r="G224" i="3"/>
  <c r="A34" i="3"/>
  <c r="B34" i="3"/>
  <c r="C34" i="3"/>
  <c r="E34" i="3"/>
  <c r="F34" i="3"/>
  <c r="G34" i="3"/>
  <c r="A85" i="3"/>
  <c r="B85" i="3"/>
  <c r="C85" i="3"/>
  <c r="E85" i="3"/>
  <c r="F85" i="3"/>
  <c r="G85" i="3"/>
  <c r="A253" i="3"/>
  <c r="B253" i="3"/>
  <c r="C253" i="3"/>
  <c r="E253" i="3"/>
  <c r="F253" i="3"/>
  <c r="G253" i="3"/>
  <c r="A265" i="3"/>
  <c r="B265" i="3"/>
  <c r="C265" i="3"/>
  <c r="E265" i="3"/>
  <c r="F265" i="3"/>
  <c r="G265" i="3"/>
  <c r="A181" i="3"/>
  <c r="B181" i="3"/>
  <c r="C181" i="3"/>
  <c r="E181" i="3"/>
  <c r="F181" i="3"/>
  <c r="G181" i="3"/>
  <c r="A88" i="3"/>
  <c r="B88" i="3"/>
  <c r="C88" i="3"/>
  <c r="E88" i="3"/>
  <c r="F88" i="3"/>
  <c r="G88" i="3"/>
  <c r="A47" i="3"/>
  <c r="B47" i="3"/>
  <c r="C47" i="3"/>
  <c r="E47" i="3"/>
  <c r="F47" i="3"/>
  <c r="G47" i="3"/>
  <c r="A252" i="3"/>
  <c r="B252" i="3"/>
  <c r="C252" i="3"/>
  <c r="E252" i="3"/>
  <c r="F252" i="3"/>
  <c r="G252" i="3"/>
  <c r="A249" i="3"/>
  <c r="B249" i="3"/>
  <c r="C249" i="3"/>
  <c r="E249" i="3"/>
  <c r="F249" i="3"/>
  <c r="G249" i="3"/>
  <c r="A187" i="3"/>
  <c r="B187" i="3"/>
  <c r="C187" i="3"/>
  <c r="E187" i="3"/>
  <c r="F187" i="3"/>
  <c r="G187" i="3"/>
  <c r="A137" i="3"/>
  <c r="B137" i="3"/>
  <c r="C137" i="3"/>
  <c r="E137" i="3"/>
  <c r="F137" i="3"/>
  <c r="G137" i="3"/>
  <c r="A61" i="3"/>
  <c r="B61" i="3"/>
  <c r="C61" i="3"/>
  <c r="E61" i="3"/>
  <c r="F61" i="3"/>
  <c r="G61" i="3"/>
  <c r="A278" i="3"/>
  <c r="B278" i="3"/>
  <c r="C278" i="3"/>
  <c r="E278" i="3"/>
  <c r="F278" i="3"/>
  <c r="G278" i="3"/>
  <c r="A202" i="3"/>
  <c r="B202" i="3"/>
  <c r="C202" i="3"/>
  <c r="E202" i="3"/>
  <c r="F202" i="3"/>
  <c r="G202" i="3"/>
  <c r="A12" i="3"/>
  <c r="B12" i="3"/>
  <c r="C12" i="3"/>
  <c r="E12" i="3"/>
  <c r="F12" i="3"/>
  <c r="G12" i="3"/>
  <c r="A17" i="3"/>
  <c r="B17" i="3"/>
  <c r="C17" i="3"/>
  <c r="E17" i="3"/>
  <c r="F17" i="3"/>
  <c r="G17" i="3"/>
  <c r="A132" i="3"/>
  <c r="B132" i="3"/>
  <c r="C132" i="3"/>
  <c r="E132" i="3"/>
  <c r="F132" i="3"/>
  <c r="G132" i="3"/>
  <c r="A10" i="3"/>
  <c r="B10" i="3"/>
  <c r="C10" i="3"/>
  <c r="E10" i="3"/>
  <c r="F10" i="3"/>
  <c r="G10" i="3"/>
  <c r="A32" i="3"/>
  <c r="B32" i="3"/>
  <c r="C32" i="3"/>
  <c r="E32" i="3"/>
  <c r="F32" i="3"/>
  <c r="G32" i="3"/>
  <c r="A143" i="3"/>
  <c r="B143" i="3"/>
  <c r="C143" i="3"/>
  <c r="E143" i="3"/>
  <c r="F143" i="3"/>
  <c r="G143" i="3"/>
  <c r="A38" i="3"/>
  <c r="B38" i="3"/>
  <c r="C38" i="3"/>
  <c r="E38" i="3"/>
  <c r="F38" i="3"/>
  <c r="G38" i="3"/>
  <c r="A183" i="3"/>
  <c r="B183" i="3"/>
  <c r="C183" i="3"/>
  <c r="E183" i="3"/>
  <c r="F183" i="3"/>
  <c r="G183" i="3"/>
  <c r="A153" i="3"/>
  <c r="B153" i="3"/>
  <c r="C153" i="3"/>
  <c r="E153" i="3"/>
  <c r="F153" i="3"/>
  <c r="G153" i="3"/>
  <c r="A9" i="3"/>
  <c r="B9" i="3"/>
  <c r="C9" i="3"/>
  <c r="E9" i="3"/>
  <c r="F9" i="3"/>
  <c r="G9" i="3"/>
  <c r="A104" i="3"/>
  <c r="B104" i="3"/>
  <c r="C104" i="3"/>
  <c r="E104" i="3"/>
  <c r="F104" i="3"/>
  <c r="G104" i="3"/>
  <c r="A250" i="3"/>
  <c r="B250" i="3"/>
  <c r="C250" i="3"/>
  <c r="E250" i="3"/>
  <c r="F250" i="3"/>
  <c r="G250" i="3"/>
  <c r="A99" i="3"/>
  <c r="B99" i="3"/>
  <c r="C99" i="3"/>
  <c r="E99" i="3"/>
  <c r="F99" i="3"/>
  <c r="G99" i="3"/>
  <c r="A203" i="3"/>
  <c r="B203" i="3"/>
  <c r="C203" i="3"/>
  <c r="E203" i="3"/>
  <c r="F203" i="3"/>
  <c r="G203" i="3"/>
  <c r="A161" i="3"/>
  <c r="B161" i="3"/>
  <c r="C161" i="3"/>
  <c r="E161" i="3"/>
  <c r="F161" i="3"/>
  <c r="G161" i="3"/>
  <c r="A279" i="3"/>
  <c r="B279" i="3"/>
  <c r="C279" i="3"/>
  <c r="E279" i="3"/>
  <c r="F279" i="3"/>
  <c r="G279" i="3"/>
  <c r="A129" i="3"/>
  <c r="B129" i="3"/>
  <c r="C129" i="3"/>
  <c r="E129" i="3"/>
  <c r="F129" i="3"/>
  <c r="G129" i="3"/>
  <c r="A165" i="3"/>
  <c r="B165" i="3"/>
  <c r="C165" i="3"/>
  <c r="E165" i="3"/>
  <c r="F165" i="3"/>
  <c r="G165" i="3"/>
  <c r="A231" i="3"/>
  <c r="B231" i="3"/>
  <c r="C231" i="3"/>
  <c r="E231" i="3"/>
  <c r="F231" i="3"/>
  <c r="G231" i="3"/>
  <c r="A124" i="3"/>
  <c r="B124" i="3"/>
  <c r="C124" i="3"/>
  <c r="E124" i="3"/>
  <c r="F124" i="3"/>
  <c r="G124" i="3"/>
  <c r="D816" i="2"/>
  <c r="D817" i="2"/>
  <c r="D818" i="2"/>
  <c r="D819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29" i="5" s="1"/>
  <c r="D386" i="2"/>
  <c r="D387" i="2"/>
  <c r="D388" i="2"/>
  <c r="D389" i="2"/>
  <c r="D5" i="4" s="1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37" i="4" s="1"/>
  <c r="D690" i="2"/>
  <c r="D691" i="2"/>
  <c r="D692" i="2"/>
  <c r="D693" i="2"/>
  <c r="D243" i="4" s="1"/>
  <c r="D694" i="2"/>
  <c r="D695" i="2"/>
  <c r="D696" i="2"/>
  <c r="D697" i="2"/>
  <c r="D698" i="2"/>
  <c r="D699" i="2"/>
  <c r="D700" i="2"/>
  <c r="D701" i="2"/>
  <c r="D702" i="2"/>
  <c r="D703" i="2"/>
  <c r="D704" i="2"/>
  <c r="D151" i="6" s="1"/>
  <c r="D705" i="2"/>
  <c r="D706" i="2"/>
  <c r="D707" i="2"/>
  <c r="D708" i="2"/>
  <c r="D709" i="2"/>
  <c r="D710" i="2"/>
  <c r="D711" i="2"/>
  <c r="D712" i="2"/>
  <c r="D713" i="2"/>
  <c r="D714" i="2"/>
  <c r="D715" i="2"/>
  <c r="D21" i="3" s="1"/>
  <c r="D716" i="2"/>
  <c r="D30" i="3" s="1"/>
  <c r="D717" i="2"/>
  <c r="D718" i="2"/>
  <c r="D719" i="2"/>
  <c r="D720" i="2"/>
  <c r="D721" i="2"/>
  <c r="D722" i="2"/>
  <c r="D723" i="2"/>
  <c r="D205" i="3" s="1"/>
  <c r="D724" i="2"/>
  <c r="D725" i="2"/>
  <c r="D726" i="2"/>
  <c r="D727" i="2"/>
  <c r="D728" i="2"/>
  <c r="D729" i="2"/>
  <c r="D3" i="4" s="1"/>
  <c r="D730" i="2"/>
  <c r="D731" i="2"/>
  <c r="D732" i="2"/>
  <c r="D733" i="2"/>
  <c r="D160" i="4" s="1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92" i="6" s="1"/>
  <c r="D750" i="2"/>
  <c r="D751" i="2"/>
  <c r="D752" i="2"/>
  <c r="D228" i="6" s="1"/>
  <c r="D753" i="2"/>
  <c r="D754" i="2"/>
  <c r="D755" i="2"/>
  <c r="D756" i="2"/>
  <c r="D757" i="2"/>
  <c r="D146" i="3" s="1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275" i="6" s="1"/>
  <c r="D791" i="2"/>
  <c r="D792" i="2"/>
  <c r="D793" i="2"/>
  <c r="D33" i="3" s="1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7" i="2"/>
  <c r="D8" i="2"/>
  <c r="D138" i="4" s="1"/>
  <c r="D9" i="2"/>
  <c r="D10" i="2"/>
  <c r="D11" i="2"/>
  <c r="D12" i="2"/>
  <c r="D13" i="2"/>
  <c r="D14" i="2"/>
  <c r="D15" i="2"/>
  <c r="D16" i="2"/>
  <c r="D206" i="4" s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45" i="4" s="1"/>
  <c r="D33" i="2"/>
  <c r="D165" i="3" s="1"/>
  <c r="D34" i="2"/>
  <c r="D35" i="2"/>
  <c r="D36" i="2"/>
  <c r="D221" i="4" s="1"/>
  <c r="D37" i="2"/>
  <c r="D38" i="2"/>
  <c r="D186" i="4" s="1"/>
  <c r="D39" i="2"/>
  <c r="D40" i="2"/>
  <c r="D41" i="2"/>
  <c r="D226" i="4" s="1"/>
  <c r="D42" i="2"/>
  <c r="D129" i="3" s="1"/>
  <c r="D43" i="2"/>
  <c r="D44" i="2"/>
  <c r="D105" i="4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67" i="5" s="1"/>
  <c r="D145" i="2"/>
  <c r="D146" i="2"/>
  <c r="D147" i="2"/>
  <c r="D148" i="2"/>
  <c r="D265" i="3" s="1"/>
  <c r="D149" i="2"/>
  <c r="D150" i="2"/>
  <c r="D151" i="2"/>
  <c r="D152" i="2"/>
  <c r="D68" i="5" s="1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75" i="6" s="1"/>
  <c r="D166" i="2"/>
  <c r="D249" i="4" s="1"/>
  <c r="D167" i="2"/>
  <c r="D168" i="2"/>
  <c r="D31" i="4" s="1"/>
  <c r="D169" i="2"/>
  <c r="D138" i="3" s="1"/>
  <c r="D170" i="2"/>
  <c r="D38" i="4" s="1"/>
  <c r="D171" i="2"/>
  <c r="D172" i="2"/>
  <c r="D166" i="6" s="1"/>
  <c r="D173" i="2"/>
  <c r="D148" i="6" s="1"/>
  <c r="D174" i="2"/>
  <c r="D175" i="2"/>
  <c r="D200" i="3" s="1"/>
  <c r="D176" i="2"/>
  <c r="D177" i="2"/>
  <c r="D87" i="6" s="1"/>
  <c r="D178" i="2"/>
  <c r="D196" i="3" s="1"/>
  <c r="D179" i="2"/>
  <c r="D201" i="4" s="1"/>
  <c r="D180" i="2"/>
  <c r="D45" i="3" s="1"/>
  <c r="D181" i="2"/>
  <c r="D273" i="6" s="1"/>
  <c r="D182" i="2"/>
  <c r="D183" i="2"/>
  <c r="D159" i="4" s="1"/>
  <c r="D184" i="2"/>
  <c r="D133" i="3" s="1"/>
  <c r="D185" i="2"/>
  <c r="D186" i="2"/>
  <c r="D57" i="6" s="1"/>
  <c r="D187" i="2"/>
  <c r="D188" i="2"/>
  <c r="D216" i="3" s="1"/>
  <c r="D189" i="2"/>
  <c r="D43" i="4" s="1"/>
  <c r="D190" i="2"/>
  <c r="D191" i="2"/>
  <c r="D208" i="4" s="1"/>
  <c r="D192" i="2"/>
  <c r="D107" i="4" s="1"/>
  <c r="D193" i="2"/>
  <c r="D194" i="2"/>
  <c r="D195" i="2"/>
  <c r="D196" i="2"/>
  <c r="D19" i="6" s="1"/>
  <c r="D197" i="2"/>
  <c r="D198" i="2"/>
  <c r="D186" i="3" s="1"/>
  <c r="D199" i="2"/>
  <c r="D200" i="2"/>
  <c r="D44" i="6" s="1"/>
  <c r="D201" i="2"/>
  <c r="D252" i="4" s="1"/>
  <c r="D202" i="2"/>
  <c r="D203" i="2"/>
  <c r="D167" i="3" s="1"/>
  <c r="D204" i="2"/>
  <c r="D57" i="5" s="1"/>
  <c r="D205" i="2"/>
  <c r="D30" i="4" s="1"/>
  <c r="D206" i="2"/>
  <c r="D207" i="4" s="1"/>
  <c r="D207" i="2"/>
  <c r="D10" i="6" s="1"/>
  <c r="D208" i="2"/>
  <c r="D214" i="3" s="1"/>
  <c r="D209" i="2"/>
  <c r="D210" i="2"/>
  <c r="D58" i="3" s="1"/>
  <c r="D211" i="2"/>
  <c r="D27" i="4" s="1"/>
  <c r="D212" i="2"/>
  <c r="D98" i="3" s="1"/>
  <c r="D213" i="2"/>
  <c r="D42" i="4" s="1"/>
  <c r="D214" i="2"/>
  <c r="D18" i="4" s="1"/>
  <c r="D215" i="2"/>
  <c r="D134" i="3" s="1"/>
  <c r="D216" i="2"/>
  <c r="D199" i="3" s="1"/>
  <c r="D217" i="2"/>
  <c r="D205" i="4" s="1"/>
  <c r="D218" i="2"/>
  <c r="D255" i="6" s="1"/>
  <c r="D219" i="2"/>
  <c r="D56" i="3" s="1"/>
  <c r="D220" i="2"/>
  <c r="D221" i="2"/>
  <c r="D222" i="2"/>
  <c r="D223" i="2"/>
  <c r="D216" i="4" s="1"/>
  <c r="D224" i="2"/>
  <c r="D258" i="6" s="1"/>
  <c r="D225" i="2"/>
  <c r="D96" i="3" s="1"/>
  <c r="D226" i="2"/>
  <c r="D227" i="2"/>
  <c r="D238" i="4" s="1"/>
  <c r="D228" i="2"/>
  <c r="D117" i="6" s="1"/>
  <c r="D229" i="2"/>
  <c r="D230" i="2"/>
  <c r="D231" i="2"/>
  <c r="D147" i="3" s="1"/>
  <c r="D232" i="2"/>
  <c r="D189" i="6" s="1"/>
  <c r="D233" i="2"/>
  <c r="D71" i="6" s="1"/>
  <c r="D234" i="2"/>
  <c r="D89" i="3" s="1"/>
  <c r="D235" i="2"/>
  <c r="D281" i="3" s="1"/>
  <c r="D236" i="2"/>
  <c r="D137" i="6" s="1"/>
  <c r="D237" i="2"/>
  <c r="D56" i="6" s="1"/>
  <c r="D238" i="2"/>
  <c r="D239" i="2"/>
  <c r="D247" i="3" s="1"/>
  <c r="D240" i="2"/>
  <c r="D111" i="4" s="1"/>
  <c r="D241" i="2"/>
  <c r="D257" i="3" s="1"/>
  <c r="D242" i="2"/>
  <c r="D169" i="6" s="1"/>
  <c r="D243" i="2"/>
  <c r="D244" i="2"/>
  <c r="D277" i="6" s="1"/>
  <c r="D245" i="2"/>
  <c r="D125" i="4" s="1"/>
  <c r="D246" i="2"/>
  <c r="D26" i="6" s="1"/>
  <c r="D247" i="2"/>
  <c r="D248" i="2"/>
  <c r="D294" i="6" s="1"/>
  <c r="D249" i="2"/>
  <c r="D209" i="3" s="1"/>
  <c r="D250" i="2"/>
  <c r="D233" i="3" s="1"/>
  <c r="D251" i="2"/>
  <c r="D252" i="2"/>
  <c r="D109" i="6" s="1"/>
  <c r="D253" i="2"/>
  <c r="D11" i="3" s="1"/>
  <c r="D254" i="2"/>
  <c r="D255" i="2"/>
  <c r="D140" i="3" s="1"/>
  <c r="D256" i="2"/>
  <c r="D238" i="6" s="1"/>
  <c r="D257" i="2"/>
  <c r="D268" i="6" s="1"/>
  <c r="D258" i="2"/>
  <c r="D259" i="2"/>
  <c r="D150" i="6" s="1"/>
  <c r="D260" i="2"/>
  <c r="D62" i="4" s="1"/>
  <c r="D261" i="2"/>
  <c r="D135" i="3" s="1"/>
  <c r="D262" i="2"/>
  <c r="D128" i="6" s="1"/>
  <c r="D263" i="2"/>
  <c r="D120" i="3" s="1"/>
  <c r="D264" i="2"/>
  <c r="D159" i="3" s="1"/>
  <c r="D265" i="2"/>
  <c r="D227" i="6" s="1"/>
  <c r="D266" i="2"/>
  <c r="D49" i="5" s="1"/>
  <c r="D267" i="2"/>
  <c r="D268" i="2"/>
  <c r="D14" i="3" s="1"/>
  <c r="D269" i="2"/>
  <c r="D270" i="2"/>
  <c r="D271" i="2"/>
  <c r="D272" i="2"/>
  <c r="D153" i="6" s="1"/>
  <c r="D273" i="2"/>
  <c r="D187" i="6" s="1"/>
  <c r="D274" i="2"/>
  <c r="D83" i="4" s="1"/>
  <c r="D275" i="2"/>
  <c r="D37" i="5" s="1"/>
  <c r="D276" i="2"/>
  <c r="D11" i="5" s="1"/>
  <c r="D277" i="2"/>
  <c r="D211" i="4" s="1"/>
  <c r="D278" i="2"/>
  <c r="D303" i="6" s="1"/>
  <c r="D279" i="2"/>
  <c r="D262" i="3" s="1"/>
  <c r="D280" i="2"/>
  <c r="D11" i="6" s="1"/>
  <c r="D281" i="2"/>
  <c r="D282" i="2"/>
  <c r="D78" i="3" s="1"/>
  <c r="D283" i="2"/>
  <c r="D123" i="6" s="1"/>
  <c r="D284" i="2"/>
  <c r="D34" i="6" s="1"/>
  <c r="D285" i="2"/>
  <c r="D31" i="3" s="1"/>
  <c r="D286" i="2"/>
  <c r="D90" i="3" s="1"/>
  <c r="D287" i="2"/>
  <c r="D288" i="2"/>
  <c r="D289" i="2"/>
  <c r="D237" i="4" s="1"/>
  <c r="D290" i="2"/>
  <c r="D65" i="5" s="1"/>
  <c r="D291" i="2"/>
  <c r="D292" i="2"/>
  <c r="D293" i="2"/>
  <c r="D20" i="4" s="1"/>
  <c r="D294" i="2"/>
  <c r="D295" i="2"/>
  <c r="D74" i="6" s="1"/>
  <c r="D296" i="2"/>
  <c r="D8" i="6" s="1"/>
  <c r="D297" i="2"/>
  <c r="D298" i="2"/>
  <c r="D198" i="3" s="1"/>
  <c r="D299" i="2"/>
  <c r="D2" i="3" s="1"/>
  <c r="D300" i="2"/>
  <c r="D225" i="3" s="1"/>
  <c r="D301" i="2"/>
  <c r="D302" i="2"/>
  <c r="D194" i="4" s="1"/>
  <c r="D303" i="2"/>
  <c r="D66" i="6" s="1"/>
  <c r="D304" i="2"/>
  <c r="D70" i="3" s="1"/>
  <c r="D305" i="2"/>
  <c r="D67" i="3" s="1"/>
  <c r="D306" i="2"/>
  <c r="D214" i="6" s="1"/>
  <c r="D307" i="2"/>
  <c r="D308" i="2"/>
  <c r="D309" i="2"/>
  <c r="D310" i="2"/>
  <c r="D135" i="4" s="1"/>
  <c r="D311" i="2"/>
  <c r="D312" i="2"/>
  <c r="D168" i="6" s="1"/>
  <c r="D313" i="2"/>
  <c r="D314" i="2"/>
  <c r="D315" i="2"/>
  <c r="D316" i="2"/>
  <c r="D7" i="6" s="1"/>
  <c r="D317" i="2"/>
  <c r="D209" i="6" s="1"/>
  <c r="D318" i="2"/>
  <c r="D118" i="4" s="1"/>
  <c r="D319" i="2"/>
  <c r="D320" i="2"/>
  <c r="D321" i="2"/>
  <c r="D322" i="2"/>
  <c r="D323" i="2"/>
  <c r="D324" i="2"/>
  <c r="D190" i="3" s="1"/>
  <c r="D325" i="2"/>
  <c r="D205" i="6" s="1"/>
  <c r="D326" i="2"/>
  <c r="D198" i="6" s="1"/>
  <c r="D327" i="2"/>
  <c r="D328" i="2"/>
  <c r="D174" i="3" s="1"/>
  <c r="D329" i="2"/>
  <c r="D330" i="2"/>
  <c r="D84" i="3" s="1"/>
  <c r="D331" i="2"/>
  <c r="D332" i="2"/>
  <c r="D333" i="2"/>
  <c r="D334" i="2"/>
  <c r="D130" i="4" s="1"/>
  <c r="D335" i="2"/>
  <c r="D336" i="2"/>
  <c r="D178" i="3" s="1"/>
  <c r="D337" i="2"/>
  <c r="D271" i="3" s="1"/>
  <c r="D338" i="2"/>
  <c r="D339" i="2"/>
  <c r="D340" i="2"/>
  <c r="D3" i="2"/>
  <c r="D4" i="2"/>
  <c r="D5" i="2"/>
  <c r="D6" i="2"/>
  <c r="D14" i="5" s="1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116" i="3" s="1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192" i="6" s="1"/>
  <c r="H509" i="2"/>
  <c r="H508" i="2"/>
  <c r="H507" i="2"/>
  <c r="H287" i="6" s="1"/>
  <c r="H506" i="2"/>
  <c r="H145" i="6" s="1"/>
  <c r="H505" i="2"/>
  <c r="H70" i="6" s="1"/>
  <c r="H504" i="2"/>
  <c r="H503" i="2"/>
  <c r="H502" i="2"/>
  <c r="H130" i="6" s="1"/>
  <c r="H501" i="2"/>
  <c r="H500" i="2"/>
  <c r="H47" i="6" s="1"/>
  <c r="H499" i="2"/>
  <c r="H498" i="2"/>
  <c r="H58" i="4" s="1"/>
  <c r="H497" i="2"/>
  <c r="H69" i="6" s="1"/>
  <c r="H496" i="2"/>
  <c r="H495" i="2"/>
  <c r="H494" i="2"/>
  <c r="H493" i="2"/>
  <c r="H492" i="2"/>
  <c r="H491" i="2"/>
  <c r="H490" i="2"/>
  <c r="H489" i="2"/>
  <c r="H488" i="2"/>
  <c r="H122" i="3" s="1"/>
  <c r="H487" i="2"/>
  <c r="H486" i="2"/>
  <c r="H485" i="2"/>
  <c r="H484" i="2"/>
  <c r="H483" i="2"/>
  <c r="H482" i="2"/>
  <c r="H481" i="2"/>
  <c r="H480" i="2"/>
  <c r="H164" i="6" s="1"/>
  <c r="H479" i="2"/>
  <c r="H478" i="2"/>
  <c r="H256" i="3" s="1"/>
  <c r="H477" i="2"/>
  <c r="H476" i="2"/>
  <c r="H475" i="2"/>
  <c r="H474" i="2"/>
  <c r="H95" i="4" s="1"/>
  <c r="H473" i="2"/>
  <c r="H472" i="2"/>
  <c r="H79" i="3" s="1"/>
  <c r="H471" i="2"/>
  <c r="H470" i="2"/>
  <c r="H175" i="3" s="1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16" i="4" s="1"/>
  <c r="H455" i="2"/>
  <c r="H454" i="2"/>
  <c r="H68" i="6" s="1"/>
  <c r="H453" i="2"/>
  <c r="H452" i="2"/>
  <c r="H451" i="2"/>
  <c r="H450" i="2"/>
  <c r="H4" i="3" s="1"/>
  <c r="H449" i="2"/>
  <c r="H448" i="2"/>
  <c r="H280" i="3" s="1"/>
  <c r="H447" i="2"/>
  <c r="H224" i="6" s="1"/>
  <c r="H446" i="2"/>
  <c r="H445" i="2"/>
  <c r="H444" i="2"/>
  <c r="H64" i="3" s="1"/>
  <c r="H443" i="2"/>
  <c r="H442" i="2"/>
  <c r="H158" i="3" s="1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213" i="3" s="1"/>
  <c r="H425" i="2"/>
  <c r="H424" i="2"/>
  <c r="H423" i="2"/>
  <c r="H422" i="2"/>
  <c r="H105" i="3" s="1"/>
  <c r="H421" i="2"/>
  <c r="H420" i="2"/>
  <c r="H171" i="4" s="1"/>
  <c r="H419" i="2"/>
  <c r="H418" i="2"/>
  <c r="H417" i="2"/>
  <c r="H416" i="2"/>
  <c r="H415" i="2"/>
  <c r="H414" i="2"/>
  <c r="H413" i="2"/>
  <c r="H412" i="2"/>
  <c r="H248" i="6" s="1"/>
  <c r="H411" i="2"/>
  <c r="H410" i="2"/>
  <c r="H46" i="6" s="1"/>
  <c r="H409" i="2"/>
  <c r="H408" i="2"/>
  <c r="H407" i="2"/>
  <c r="H406" i="2"/>
  <c r="H405" i="2"/>
  <c r="H404" i="2"/>
  <c r="H403" i="2"/>
  <c r="H402" i="2"/>
  <c r="H39" i="6" s="1"/>
  <c r="H401" i="2"/>
  <c r="H400" i="2"/>
  <c r="H174" i="4" s="1"/>
  <c r="H399" i="2"/>
  <c r="H398" i="2"/>
  <c r="H50" i="4" s="1"/>
  <c r="H397" i="2"/>
  <c r="H396" i="2"/>
  <c r="H395" i="2"/>
  <c r="H394" i="2"/>
  <c r="H393" i="2"/>
  <c r="H392" i="2"/>
  <c r="H391" i="2"/>
  <c r="H390" i="2"/>
  <c r="H161" i="6" s="1"/>
  <c r="H389" i="2"/>
  <c r="H388" i="2"/>
  <c r="H387" i="2"/>
  <c r="H386" i="2"/>
  <c r="H143" i="4" s="1"/>
  <c r="H385" i="2"/>
  <c r="H384" i="2"/>
  <c r="H96" i="6" s="1"/>
  <c r="H383" i="2"/>
  <c r="H382" i="2"/>
  <c r="H124" i="6" s="1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22" i="4" s="1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194" i="4" s="1"/>
  <c r="H301" i="2"/>
  <c r="H300" i="2"/>
  <c r="H225" i="3" s="1"/>
  <c r="H299" i="2"/>
  <c r="H298" i="2"/>
  <c r="H198" i="3" s="1"/>
  <c r="H297" i="2"/>
  <c r="H296" i="2"/>
  <c r="H8" i="6" s="1"/>
  <c r="H295" i="2"/>
  <c r="H294" i="2"/>
  <c r="H293" i="2"/>
  <c r="H20" i="4" s="1"/>
  <c r="H292" i="2"/>
  <c r="H244" i="3" s="1"/>
  <c r="H291" i="2"/>
  <c r="H290" i="2"/>
  <c r="H65" i="5" s="1"/>
  <c r="H289" i="2"/>
  <c r="H288" i="2"/>
  <c r="H287" i="2"/>
  <c r="H286" i="2"/>
  <c r="H285" i="2"/>
  <c r="H284" i="2"/>
  <c r="H283" i="2"/>
  <c r="H282" i="2"/>
  <c r="H281" i="2"/>
  <c r="H280" i="2"/>
  <c r="H11" i="6" s="1"/>
  <c r="H279" i="2"/>
  <c r="H278" i="2"/>
  <c r="H277" i="2"/>
  <c r="H276" i="2"/>
  <c r="H11" i="5" s="1"/>
  <c r="H275" i="2"/>
  <c r="H274" i="2"/>
  <c r="H273" i="2"/>
  <c r="H272" i="2"/>
  <c r="H271" i="2"/>
  <c r="H270" i="2"/>
  <c r="H269" i="2"/>
  <c r="H268" i="2"/>
  <c r="H267" i="2"/>
  <c r="H266" i="2"/>
  <c r="H265" i="2"/>
  <c r="H264" i="2"/>
  <c r="H159" i="3" s="1"/>
  <c r="H263" i="2"/>
  <c r="H262" i="2"/>
  <c r="H261" i="2"/>
  <c r="H260" i="2"/>
  <c r="H259" i="2"/>
  <c r="H258" i="2"/>
  <c r="H257" i="2"/>
  <c r="H256" i="2"/>
  <c r="H238" i="6" s="1"/>
  <c r="H255" i="2"/>
  <c r="H254" i="2"/>
  <c r="H253" i="2"/>
  <c r="H252" i="2"/>
  <c r="H251" i="2"/>
  <c r="H250" i="2"/>
  <c r="H249" i="2"/>
  <c r="H248" i="2"/>
  <c r="H294" i="6" s="1"/>
  <c r="H247" i="2"/>
  <c r="H246" i="2"/>
  <c r="H245" i="2"/>
  <c r="H244" i="2"/>
  <c r="H277" i="6" s="1"/>
  <c r="H243" i="2"/>
  <c r="H242" i="2"/>
  <c r="H241" i="2"/>
  <c r="H240" i="2"/>
  <c r="H239" i="2"/>
  <c r="H238" i="2"/>
  <c r="H154" i="6" s="1"/>
  <c r="H237" i="2"/>
  <c r="H236" i="2"/>
  <c r="H137" i="6" s="1"/>
  <c r="H235" i="2"/>
  <c r="H281" i="3" s="1"/>
  <c r="H234" i="2"/>
  <c r="H89" i="3" s="1"/>
  <c r="H233" i="2"/>
  <c r="H232" i="2"/>
  <c r="H189" i="6" s="1"/>
  <c r="H231" i="2"/>
  <c r="H230" i="2"/>
  <c r="H185" i="3" s="1"/>
  <c r="H229" i="2"/>
  <c r="H228" i="2"/>
  <c r="H227" i="2"/>
  <c r="H226" i="2"/>
  <c r="H5" i="3" s="1"/>
  <c r="H225" i="2"/>
  <c r="H224" i="2"/>
  <c r="H223" i="2"/>
  <c r="H216" i="4" s="1"/>
  <c r="H222" i="2"/>
  <c r="H138" i="6" s="1"/>
  <c r="H221" i="2"/>
  <c r="H160" i="3" s="1"/>
  <c r="H220" i="2"/>
  <c r="H219" i="2"/>
  <c r="H218" i="2"/>
  <c r="H255" i="6" s="1"/>
  <c r="H217" i="2"/>
  <c r="H205" i="4" s="1"/>
  <c r="H216" i="2"/>
  <c r="H199" i="3" s="1"/>
  <c r="H215" i="2"/>
  <c r="H134" i="3" s="1"/>
  <c r="H214" i="2"/>
  <c r="H18" i="4" s="1"/>
  <c r="H213" i="2"/>
  <c r="H212" i="2"/>
  <c r="H211" i="2"/>
  <c r="H210" i="2"/>
  <c r="H58" i="3" s="1"/>
  <c r="H209" i="2"/>
  <c r="H208" i="2"/>
  <c r="H207" i="2"/>
  <c r="H206" i="2"/>
  <c r="H207" i="4" s="1"/>
  <c r="H205" i="2"/>
  <c r="H204" i="2"/>
  <c r="H203" i="2"/>
  <c r="H167" i="3" s="1"/>
  <c r="H202" i="2"/>
  <c r="H201" i="2"/>
  <c r="H200" i="2"/>
  <c r="H44" i="6" s="1"/>
  <c r="H199" i="2"/>
  <c r="H198" i="2"/>
  <c r="H186" i="3" s="1"/>
  <c r="H197" i="2"/>
  <c r="H196" i="2"/>
  <c r="H195" i="2"/>
  <c r="H194" i="2"/>
  <c r="H193" i="2"/>
  <c r="H192" i="2"/>
  <c r="H191" i="2"/>
  <c r="H208" i="4" s="1"/>
  <c r="H190" i="2"/>
  <c r="H28" i="3" s="1"/>
  <c r="H189" i="2"/>
  <c r="H188" i="2"/>
  <c r="H216" i="3" s="1"/>
  <c r="H187" i="2"/>
  <c r="H186" i="2"/>
  <c r="H185" i="2"/>
  <c r="H184" i="2"/>
  <c r="H183" i="2"/>
  <c r="H159" i="4" s="1"/>
  <c r="H182" i="2"/>
  <c r="H47" i="5" s="1"/>
  <c r="H181" i="2"/>
  <c r="H180" i="2"/>
  <c r="H45" i="3" s="1"/>
  <c r="H179" i="2"/>
  <c r="H178" i="2"/>
  <c r="H177" i="2"/>
  <c r="H176" i="2"/>
  <c r="H40" i="3" s="1"/>
  <c r="H175" i="2"/>
  <c r="H200" i="3" s="1"/>
  <c r="H174" i="2"/>
  <c r="H173" i="2"/>
  <c r="H172" i="2"/>
  <c r="H171" i="2"/>
  <c r="H170" i="2"/>
  <c r="H38" i="4" s="1"/>
  <c r="H169" i="2"/>
  <c r="H168" i="2"/>
  <c r="H31" i="4" s="1"/>
  <c r="H167" i="2"/>
  <c r="H266" i="3" s="1"/>
  <c r="H166" i="2"/>
  <c r="H249" i="4" s="1"/>
  <c r="H165" i="2"/>
  <c r="H164" i="2"/>
  <c r="H163" i="2"/>
  <c r="H162" i="2"/>
  <c r="H161" i="2"/>
  <c r="H160" i="2"/>
  <c r="H159" i="2"/>
  <c r="H34" i="3" s="1"/>
  <c r="H158" i="2"/>
  <c r="H230" i="6" s="1"/>
  <c r="H157" i="2"/>
  <c r="H156" i="2"/>
  <c r="H155" i="2"/>
  <c r="H89" i="4" s="1"/>
  <c r="H154" i="2"/>
  <c r="H85" i="3" s="1"/>
  <c r="H153" i="2"/>
  <c r="H152" i="2"/>
  <c r="H151" i="2"/>
  <c r="H150" i="2"/>
  <c r="H149" i="2"/>
  <c r="H148" i="2"/>
  <c r="H265" i="3" s="1"/>
  <c r="H147" i="2"/>
  <c r="H146" i="2"/>
  <c r="H145" i="2"/>
  <c r="H144" i="2"/>
  <c r="H143" i="2"/>
  <c r="H142" i="2"/>
  <c r="H141" i="2"/>
  <c r="H140" i="2"/>
  <c r="H139" i="2"/>
  <c r="H220" i="4" s="1"/>
  <c r="H138" i="2"/>
  <c r="H137" i="2"/>
  <c r="H136" i="2"/>
  <c r="H194" i="6" s="1"/>
  <c r="H135" i="2"/>
  <c r="H134" i="2"/>
  <c r="H133" i="2"/>
  <c r="H132" i="2"/>
  <c r="H187" i="3" s="1"/>
  <c r="H131" i="2"/>
  <c r="H130" i="2"/>
  <c r="H129" i="2"/>
  <c r="H128" i="2"/>
  <c r="H278" i="3" s="1"/>
  <c r="H127" i="2"/>
  <c r="H126" i="2"/>
  <c r="H125" i="2"/>
  <c r="H124" i="2"/>
  <c r="H123" i="2"/>
  <c r="H122" i="2"/>
  <c r="H121" i="2"/>
  <c r="H120" i="2"/>
  <c r="H64" i="4" s="1"/>
  <c r="H119" i="2"/>
  <c r="H118" i="2"/>
  <c r="H117" i="2"/>
  <c r="H116" i="2"/>
  <c r="H115" i="2"/>
  <c r="H114" i="2"/>
  <c r="H113" i="2"/>
  <c r="H112" i="2"/>
  <c r="H10" i="3" s="1"/>
  <c r="H111" i="2"/>
  <c r="H110" i="2"/>
  <c r="H41" i="4" s="1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149" i="6" s="1"/>
  <c r="H91" i="2"/>
  <c r="H90" i="2"/>
  <c r="H89" i="2"/>
  <c r="H88" i="2"/>
  <c r="H296" i="6" s="1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228" i="4" s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150" i="4" s="1"/>
  <c r="H53" i="2"/>
  <c r="H52" i="2"/>
  <c r="H51" i="2"/>
  <c r="H77" i="4" s="1"/>
  <c r="H50" i="2"/>
  <c r="H2" i="5" s="1"/>
  <c r="H49" i="2"/>
  <c r="H48" i="2"/>
  <c r="H47" i="2"/>
  <c r="H279" i="3" s="1"/>
  <c r="H46" i="2"/>
  <c r="H25" i="4" s="1"/>
  <c r="H45" i="2"/>
  <c r="H44" i="2"/>
  <c r="H43" i="2"/>
  <c r="H42" i="2"/>
  <c r="H129" i="3" s="1"/>
  <c r="H41" i="2"/>
  <c r="H40" i="2"/>
  <c r="H39" i="2"/>
  <c r="H38" i="2"/>
  <c r="H37" i="2"/>
  <c r="H137" i="4" s="1"/>
  <c r="H36" i="2"/>
  <c r="H221" i="4" s="1"/>
  <c r="H35" i="2"/>
  <c r="H34" i="2"/>
  <c r="H33" i="2"/>
  <c r="H32" i="2"/>
  <c r="H31" i="2"/>
  <c r="H36" i="4" s="1"/>
  <c r="H30" i="2"/>
  <c r="H79" i="4" s="1"/>
  <c r="H29" i="2"/>
  <c r="H28" i="2"/>
  <c r="H9" i="4" s="1"/>
  <c r="H27" i="2"/>
  <c r="H26" i="2"/>
  <c r="H25" i="2"/>
  <c r="H24" i="2"/>
  <c r="H162" i="4" s="1"/>
  <c r="H23" i="2"/>
  <c r="H22" i="2"/>
  <c r="H59" i="5" s="1"/>
  <c r="H21" i="2"/>
  <c r="H20" i="2"/>
  <c r="H178" i="4" s="1"/>
  <c r="H19" i="2"/>
  <c r="H65" i="4" s="1"/>
  <c r="H18" i="2"/>
  <c r="H17" i="2"/>
  <c r="H16" i="2"/>
  <c r="H206" i="4" s="1"/>
  <c r="H15" i="2"/>
  <c r="H14" i="2"/>
  <c r="H13" i="2"/>
  <c r="H12" i="2"/>
  <c r="H170" i="4" s="1"/>
  <c r="H11" i="2"/>
  <c r="H10" i="2"/>
  <c r="H9" i="2"/>
  <c r="H8" i="2"/>
  <c r="H138" i="4" s="1"/>
  <c r="H7" i="2"/>
  <c r="H6" i="2"/>
  <c r="H14" i="5" s="1"/>
  <c r="H5" i="2"/>
  <c r="H4" i="2"/>
  <c r="H3" i="2"/>
  <c r="H2" i="2"/>
  <c r="D2" i="2"/>
  <c r="D235" i="6" s="1"/>
  <c r="C34" i="1"/>
  <c r="H9" i="5" l="1"/>
  <c r="H9" i="3"/>
  <c r="H61" i="3"/>
  <c r="D105" i="6"/>
  <c r="D65" i="3"/>
  <c r="H70" i="3"/>
  <c r="H190" i="3"/>
  <c r="H101" i="3"/>
  <c r="H95" i="3"/>
  <c r="D101" i="4"/>
  <c r="D64" i="4"/>
  <c r="D231" i="4"/>
  <c r="D153" i="3"/>
  <c r="D149" i="6"/>
  <c r="D296" i="6"/>
  <c r="D99" i="3"/>
  <c r="D43" i="5"/>
  <c r="D113" i="4"/>
  <c r="D41" i="4"/>
  <c r="D32" i="3"/>
  <c r="D11" i="4"/>
  <c r="D130" i="3"/>
  <c r="D262" i="6"/>
  <c r="D124" i="4"/>
  <c r="D185" i="6"/>
  <c r="H106" i="3"/>
  <c r="H264" i="3"/>
  <c r="D55" i="4"/>
  <c r="D227" i="4"/>
  <c r="H16" i="5"/>
  <c r="H103" i="4"/>
  <c r="H53" i="3"/>
  <c r="H9" i="6"/>
  <c r="H55" i="3"/>
  <c r="H61" i="5"/>
  <c r="H41" i="5"/>
  <c r="D190" i="4"/>
  <c r="D153" i="4"/>
  <c r="D72" i="4"/>
  <c r="D86" i="4"/>
  <c r="D197" i="6"/>
  <c r="D39" i="4"/>
  <c r="H251" i="4"/>
  <c r="H172" i="6"/>
  <c r="H143" i="3"/>
  <c r="H123" i="3"/>
  <c r="H74" i="6"/>
  <c r="H239" i="6"/>
  <c r="H254" i="6"/>
  <c r="H254" i="4"/>
  <c r="H38" i="5"/>
  <c r="H149" i="4"/>
  <c r="H215" i="4"/>
  <c r="H124" i="3"/>
  <c r="H66" i="4"/>
  <c r="H33" i="4"/>
  <c r="H246" i="4"/>
  <c r="H266" i="4"/>
  <c r="H70" i="5"/>
  <c r="H144" i="6"/>
  <c r="H230" i="3"/>
  <c r="H10" i="6"/>
  <c r="H56" i="3"/>
  <c r="H238" i="4"/>
  <c r="H247" i="3"/>
  <c r="H55" i="4"/>
  <c r="H37" i="5"/>
  <c r="H123" i="6"/>
  <c r="H2" i="3"/>
  <c r="H66" i="6"/>
  <c r="H25" i="3"/>
  <c r="H35" i="6"/>
  <c r="H192" i="3"/>
  <c r="H102" i="4"/>
  <c r="H71" i="5"/>
  <c r="H46" i="5"/>
  <c r="H3" i="6"/>
  <c r="H169" i="3"/>
  <c r="H177" i="3"/>
  <c r="H235" i="3"/>
  <c r="H18" i="6"/>
  <c r="H8" i="4"/>
  <c r="H93" i="6"/>
  <c r="H186" i="6"/>
  <c r="H122" i="6"/>
  <c r="H72" i="6"/>
  <c r="H113" i="3"/>
  <c r="H76" i="3"/>
  <c r="H32" i="4"/>
  <c r="H58" i="6"/>
  <c r="H145" i="3"/>
  <c r="H206" i="3"/>
  <c r="D195" i="4"/>
  <c r="D160" i="3"/>
  <c r="D259" i="3"/>
  <c r="D211" i="3"/>
  <c r="D66" i="3"/>
  <c r="D311" i="6"/>
  <c r="D240" i="4"/>
  <c r="D156" i="3"/>
  <c r="D266" i="6"/>
  <c r="D163" i="6"/>
  <c r="D253" i="4"/>
  <c r="D49" i="4"/>
  <c r="H99" i="3"/>
  <c r="H124" i="4"/>
  <c r="H107" i="4"/>
  <c r="H57" i="5"/>
  <c r="H98" i="3"/>
  <c r="H111" i="4"/>
  <c r="H109" i="6"/>
  <c r="H14" i="3"/>
  <c r="H168" i="6"/>
  <c r="H234" i="3"/>
  <c r="H157" i="3"/>
  <c r="H210" i="3"/>
  <c r="H215" i="3"/>
  <c r="H81" i="3"/>
  <c r="H162" i="3"/>
  <c r="H173" i="6"/>
  <c r="H263" i="3"/>
  <c r="H21" i="4"/>
  <c r="H269" i="3"/>
  <c r="H279" i="6"/>
  <c r="H194" i="3"/>
  <c r="H248" i="3"/>
  <c r="H6" i="3"/>
  <c r="H68" i="3"/>
  <c r="H89" i="6"/>
  <c r="H112" i="4"/>
  <c r="H273" i="3"/>
  <c r="D119" i="4"/>
  <c r="D40" i="3"/>
  <c r="D187" i="3"/>
  <c r="D16" i="5"/>
  <c r="D54" i="4"/>
  <c r="D9" i="4"/>
  <c r="D162" i="4"/>
  <c r="D246" i="6"/>
  <c r="D223" i="3"/>
  <c r="D149" i="3"/>
  <c r="D72" i="3"/>
  <c r="D222" i="6"/>
  <c r="D157" i="6"/>
  <c r="D85" i="6"/>
  <c r="D108" i="3"/>
  <c r="H245" i="4"/>
  <c r="H2" i="4"/>
  <c r="H19" i="6"/>
  <c r="H214" i="3"/>
  <c r="H264" i="4"/>
  <c r="H63" i="5"/>
  <c r="H74" i="4"/>
  <c r="H132" i="4"/>
  <c r="H43" i="4"/>
  <c r="H30" i="4"/>
  <c r="H251" i="6"/>
  <c r="H222" i="3"/>
  <c r="H274" i="3"/>
  <c r="D88" i="6"/>
  <c r="D266" i="3"/>
  <c r="D36" i="4"/>
  <c r="D261" i="4"/>
  <c r="D31" i="5"/>
  <c r="D196" i="6"/>
  <c r="D188" i="4"/>
  <c r="D52" i="5"/>
  <c r="D103" i="4"/>
  <c r="D45" i="4"/>
  <c r="D28" i="3"/>
  <c r="D213" i="4"/>
  <c r="D283" i="6"/>
  <c r="D93" i="3"/>
  <c r="D15" i="3"/>
  <c r="D164" i="4"/>
  <c r="D97" i="4"/>
  <c r="D110" i="3"/>
  <c r="D180" i="6"/>
  <c r="D100" i="6"/>
  <c r="D235" i="3"/>
  <c r="D254" i="4"/>
  <c r="D150" i="3"/>
  <c r="D192" i="3"/>
  <c r="D97" i="6"/>
  <c r="H250" i="3"/>
  <c r="H97" i="6"/>
  <c r="H104" i="4"/>
  <c r="H153" i="3"/>
  <c r="H101" i="4"/>
  <c r="H62" i="4"/>
  <c r="H298" i="6"/>
  <c r="H190" i="6"/>
  <c r="H18" i="3"/>
  <c r="H22" i="5"/>
  <c r="D2" i="4"/>
  <c r="D178" i="4"/>
  <c r="D170" i="4"/>
  <c r="H23" i="5"/>
  <c r="H43" i="5"/>
  <c r="H231" i="4"/>
  <c r="H68" i="5"/>
  <c r="H256" i="6"/>
  <c r="H188" i="6"/>
  <c r="H188" i="4"/>
  <c r="H180" i="4"/>
  <c r="H108" i="4"/>
  <c r="H217" i="4"/>
  <c r="H165" i="3"/>
  <c r="H12" i="4"/>
  <c r="H289" i="6"/>
  <c r="H127" i="4"/>
  <c r="H115" i="6"/>
  <c r="H244" i="4"/>
  <c r="H71" i="6"/>
  <c r="H209" i="3"/>
  <c r="H11" i="3"/>
  <c r="H7" i="3"/>
  <c r="H167" i="4"/>
  <c r="H183" i="3"/>
  <c r="H201" i="3"/>
  <c r="H190" i="4"/>
  <c r="H262" i="6"/>
  <c r="H51" i="6"/>
  <c r="H235" i="6"/>
  <c r="H72" i="4"/>
  <c r="H6" i="4"/>
  <c r="H166" i="4"/>
  <c r="H231" i="3"/>
  <c r="H186" i="4"/>
  <c r="H11" i="4"/>
  <c r="H163" i="4"/>
  <c r="H82" i="4"/>
  <c r="H106" i="4"/>
  <c r="H19" i="4"/>
  <c r="H283" i="6"/>
  <c r="H181" i="4"/>
  <c r="H38" i="3"/>
  <c r="H32" i="3"/>
  <c r="H64" i="5"/>
  <c r="H63" i="4"/>
  <c r="H17" i="3"/>
  <c r="H213" i="4"/>
  <c r="H137" i="3"/>
  <c r="H153" i="4"/>
  <c r="H94" i="4"/>
  <c r="H252" i="3"/>
  <c r="H47" i="3"/>
  <c r="H181" i="3"/>
  <c r="H253" i="3"/>
  <c r="H224" i="3"/>
  <c r="H196" i="3"/>
  <c r="H57" i="6"/>
  <c r="H169" i="6"/>
  <c r="H26" i="6"/>
  <c r="H233" i="3"/>
  <c r="H45" i="4"/>
  <c r="H128" i="6"/>
  <c r="H49" i="5"/>
  <c r="H83" i="4"/>
  <c r="H303" i="6"/>
  <c r="H78" i="3"/>
  <c r="H90" i="3"/>
  <c r="H214" i="6"/>
  <c r="H135" i="4"/>
  <c r="H118" i="4"/>
  <c r="H152" i="3"/>
  <c r="H198" i="6"/>
  <c r="H84" i="3"/>
  <c r="H130" i="4"/>
  <c r="H74" i="3"/>
  <c r="H255" i="3"/>
  <c r="H43" i="6"/>
  <c r="H69" i="3"/>
  <c r="H119" i="3"/>
  <c r="H173" i="3"/>
  <c r="H229" i="4"/>
  <c r="H13" i="5"/>
  <c r="H179" i="3"/>
  <c r="H221" i="3"/>
  <c r="H185" i="4"/>
  <c r="H52" i="6"/>
  <c r="H182" i="6"/>
  <c r="H240" i="3"/>
  <c r="H17" i="4"/>
  <c r="H156" i="6"/>
  <c r="H146" i="4"/>
  <c r="H22" i="3"/>
  <c r="H129" i="4"/>
  <c r="H50" i="6"/>
  <c r="H212" i="3"/>
  <c r="H218" i="3"/>
  <c r="H83" i="3"/>
  <c r="H193" i="6"/>
  <c r="H292" i="6"/>
  <c r="H52" i="3"/>
  <c r="H183" i="4"/>
  <c r="H20" i="5"/>
  <c r="H59" i="4"/>
  <c r="H176" i="6"/>
  <c r="H219" i="3"/>
  <c r="H114" i="4"/>
  <c r="H249" i="6"/>
  <c r="H193" i="3"/>
  <c r="H133" i="6"/>
  <c r="H19" i="3"/>
  <c r="H134" i="6"/>
  <c r="H275" i="3"/>
  <c r="H212" i="4"/>
  <c r="H202" i="4"/>
  <c r="H257" i="6"/>
  <c r="H85" i="4"/>
  <c r="H100" i="6"/>
  <c r="H260" i="4"/>
  <c r="H227" i="3"/>
  <c r="H86" i="4"/>
  <c r="H238" i="3"/>
  <c r="D38" i="5"/>
  <c r="D133" i="4"/>
  <c r="D184" i="3"/>
  <c r="D27" i="3"/>
  <c r="D241" i="3"/>
  <c r="D76" i="4"/>
  <c r="D252" i="6"/>
  <c r="D59" i="3"/>
  <c r="D19" i="5"/>
  <c r="D244" i="4"/>
  <c r="D68" i="4"/>
  <c r="D293" i="6"/>
  <c r="D35" i="4"/>
  <c r="D74" i="4"/>
  <c r="D63" i="5"/>
  <c r="D223" i="4"/>
  <c r="D264" i="4"/>
  <c r="D108" i="4"/>
  <c r="D41" i="5"/>
  <c r="D73" i="3"/>
  <c r="D129" i="6"/>
  <c r="D109" i="3"/>
  <c r="D13" i="3"/>
  <c r="D22" i="6"/>
  <c r="D168" i="3"/>
  <c r="D218" i="3"/>
  <c r="D212" i="3"/>
  <c r="D229" i="6"/>
  <c r="D84" i="4"/>
  <c r="D25" i="3"/>
  <c r="D123" i="3"/>
  <c r="D247" i="6"/>
  <c r="D230" i="3"/>
  <c r="D144" i="6"/>
  <c r="D34" i="3"/>
  <c r="D89" i="4"/>
  <c r="D69" i="4"/>
  <c r="D70" i="5"/>
  <c r="D266" i="4"/>
  <c r="D75" i="4"/>
  <c r="D65" i="4"/>
  <c r="D215" i="4"/>
  <c r="D149" i="4"/>
  <c r="D46" i="4"/>
  <c r="D226" i="6"/>
  <c r="D95" i="3"/>
  <c r="D20" i="6"/>
  <c r="D187" i="4"/>
  <c r="D256" i="6"/>
  <c r="D49" i="3"/>
  <c r="D36" i="3"/>
  <c r="H183" i="6"/>
  <c r="H268" i="3"/>
  <c r="H151" i="3"/>
  <c r="H270" i="3"/>
  <c r="H142" i="6"/>
  <c r="H233" i="6"/>
  <c r="H34" i="5"/>
  <c r="H207" i="3"/>
  <c r="H228" i="3"/>
  <c r="H131" i="6"/>
  <c r="H122" i="4"/>
  <c r="H219" i="6"/>
  <c r="H143" i="6"/>
  <c r="H170" i="6"/>
  <c r="H91" i="6"/>
  <c r="H80" i="4"/>
  <c r="H208" i="3"/>
  <c r="H103" i="3"/>
  <c r="H73" i="4"/>
  <c r="H166" i="3"/>
  <c r="H239" i="4"/>
  <c r="H39" i="5"/>
  <c r="H49" i="4"/>
  <c r="H253" i="4"/>
  <c r="H22" i="6"/>
  <c r="H266" i="6"/>
  <c r="H109" i="3"/>
  <c r="H156" i="3"/>
  <c r="H81" i="4"/>
  <c r="H161" i="4"/>
  <c r="H240" i="4"/>
  <c r="H170" i="3"/>
  <c r="H35" i="3"/>
  <c r="H275" i="6"/>
  <c r="H66" i="3"/>
  <c r="H144" i="3"/>
  <c r="D74" i="3"/>
  <c r="D152" i="3"/>
  <c r="D154" i="6"/>
  <c r="D185" i="3"/>
  <c r="D5" i="3"/>
  <c r="D138" i="6"/>
  <c r="D47" i="5"/>
  <c r="D224" i="3"/>
  <c r="D230" i="6"/>
  <c r="D85" i="3"/>
  <c r="D253" i="3"/>
  <c r="D181" i="3"/>
  <c r="D47" i="3"/>
  <c r="D137" i="3"/>
  <c r="D17" i="3"/>
  <c r="D63" i="4"/>
  <c r="D38" i="3"/>
  <c r="D181" i="4"/>
  <c r="D79" i="4"/>
  <c r="D59" i="5"/>
  <c r="D166" i="4"/>
  <c r="D6" i="4"/>
  <c r="D247" i="4"/>
  <c r="D184" i="6"/>
  <c r="D260" i="4"/>
  <c r="D286" i="6"/>
  <c r="D85" i="4"/>
  <c r="D134" i="6"/>
  <c r="D19" i="3"/>
  <c r="D133" i="6"/>
  <c r="D193" i="3"/>
  <c r="D232" i="3"/>
  <c r="D249" i="6"/>
  <c r="D8" i="3"/>
  <c r="D176" i="3"/>
  <c r="D113" i="3"/>
  <c r="D307" i="6"/>
  <c r="D110" i="6"/>
  <c r="D186" i="6"/>
  <c r="D200" i="6"/>
  <c r="D3" i="3"/>
  <c r="D8" i="4"/>
  <c r="D18" i="6"/>
  <c r="D80" i="3"/>
  <c r="D177" i="3"/>
  <c r="D272" i="6"/>
  <c r="D71" i="5"/>
  <c r="D226" i="3"/>
  <c r="D144" i="3"/>
  <c r="H75" i="4"/>
  <c r="H36" i="5"/>
  <c r="H161" i="3"/>
  <c r="H165" i="4"/>
  <c r="H104" i="3"/>
  <c r="H132" i="3"/>
  <c r="H202" i="3"/>
  <c r="H107" i="6"/>
  <c r="H249" i="3"/>
  <c r="H69" i="4"/>
  <c r="H201" i="4"/>
  <c r="H27" i="4"/>
  <c r="H147" i="3"/>
  <c r="H247" i="6"/>
  <c r="H140" i="3"/>
  <c r="H150" i="6"/>
  <c r="H120" i="3"/>
  <c r="H88" i="6"/>
  <c r="H262" i="3"/>
  <c r="H245" i="3"/>
  <c r="H182" i="3"/>
  <c r="H236" i="3"/>
  <c r="H197" i="4"/>
  <c r="H98" i="4"/>
  <c r="H246" i="3"/>
  <c r="H87" i="4"/>
  <c r="H55" i="6"/>
  <c r="H90" i="4"/>
  <c r="H255" i="4"/>
  <c r="H46" i="3"/>
  <c r="H126" i="6"/>
  <c r="H180" i="3"/>
  <c r="H226" i="3"/>
  <c r="H150" i="3"/>
  <c r="H272" i="6"/>
  <c r="H80" i="3"/>
  <c r="H3" i="3"/>
  <c r="H200" i="6"/>
  <c r="H110" i="6"/>
  <c r="H307" i="6"/>
  <c r="H4" i="5"/>
  <c r="H90" i="6"/>
  <c r="H29" i="3"/>
  <c r="H154" i="3"/>
  <c r="H176" i="3"/>
  <c r="H8" i="3"/>
  <c r="H232" i="3"/>
  <c r="H25" i="6"/>
  <c r="H240" i="6"/>
  <c r="H100" i="3"/>
  <c r="H141" i="3"/>
  <c r="H42" i="3"/>
  <c r="H131" i="4"/>
  <c r="H256" i="4"/>
  <c r="H94" i="6"/>
  <c r="H10" i="5"/>
  <c r="H174" i="6"/>
  <c r="H6" i="6"/>
  <c r="H301" i="6"/>
  <c r="H207" i="6"/>
  <c r="H259" i="6"/>
  <c r="H171" i="6"/>
  <c r="H195" i="3"/>
  <c r="H305" i="6"/>
  <c r="H210" i="6"/>
  <c r="H111" i="6"/>
  <c r="H193" i="4"/>
  <c r="H225" i="4"/>
  <c r="H154" i="4"/>
  <c r="H45" i="5"/>
  <c r="H180" i="6"/>
  <c r="H286" i="6"/>
  <c r="H21" i="3"/>
  <c r="H110" i="3"/>
  <c r="H205" i="3"/>
  <c r="H97" i="4"/>
  <c r="H164" i="4"/>
  <c r="H184" i="6"/>
  <c r="H15" i="3"/>
  <c r="H247" i="4"/>
  <c r="H5" i="5"/>
  <c r="H39" i="4"/>
  <c r="H93" i="3"/>
  <c r="H197" i="6"/>
  <c r="D272" i="3"/>
  <c r="H97" i="3"/>
  <c r="H54" i="4"/>
  <c r="H185" i="6"/>
  <c r="H70" i="4"/>
  <c r="H58" i="5"/>
  <c r="F24" i="1" s="1"/>
  <c r="H67" i="5"/>
  <c r="H130" i="3"/>
  <c r="H166" i="6"/>
  <c r="H119" i="4"/>
  <c r="H117" i="6"/>
  <c r="H174" i="3"/>
  <c r="H178" i="3"/>
  <c r="H142" i="3"/>
  <c r="H62" i="3"/>
  <c r="H63" i="3"/>
  <c r="H147" i="6"/>
  <c r="H82" i="6"/>
  <c r="H127" i="3"/>
  <c r="H36" i="3"/>
  <c r="H212" i="6"/>
  <c r="H221" i="6"/>
  <c r="H78" i="4"/>
  <c r="H60" i="3"/>
  <c r="H146" i="6"/>
  <c r="H302" i="6"/>
  <c r="H29" i="4"/>
  <c r="H49" i="6"/>
  <c r="H94" i="3"/>
  <c r="H77" i="6"/>
  <c r="H49" i="3"/>
  <c r="H139" i="4"/>
  <c r="H167" i="6"/>
  <c r="H269" i="6"/>
  <c r="H308" i="6"/>
  <c r="H189" i="3"/>
  <c r="H156" i="4"/>
  <c r="H263" i="6"/>
  <c r="H111" i="3"/>
  <c r="H225" i="6"/>
  <c r="H43" i="3"/>
  <c r="H104" i="6"/>
  <c r="H86" i="3"/>
  <c r="H41" i="3"/>
  <c r="H264" i="6"/>
  <c r="H163" i="3"/>
  <c r="H38" i="6"/>
  <c r="H102" i="3"/>
  <c r="H201" i="6"/>
  <c r="H300" i="6"/>
  <c r="H18" i="5"/>
  <c r="H61" i="6"/>
  <c r="H182" i="4"/>
  <c r="H52" i="5"/>
  <c r="H151" i="6"/>
  <c r="H196" i="6"/>
  <c r="H30" i="3"/>
  <c r="H125" i="3"/>
  <c r="H220" i="3"/>
  <c r="H31" i="5"/>
  <c r="H187" i="4"/>
  <c r="H261" i="4"/>
  <c r="H20" i="6"/>
  <c r="H228" i="6"/>
  <c r="H75" i="3"/>
  <c r="H125" i="6"/>
  <c r="H27" i="5"/>
  <c r="H121" i="4"/>
  <c r="H227" i="4"/>
  <c r="H226" i="6"/>
  <c r="H242" i="4"/>
  <c r="D142" i="3"/>
  <c r="D115" i="3"/>
  <c r="D244" i="3"/>
  <c r="D254" i="3"/>
  <c r="D155" i="6"/>
  <c r="D194" i="6"/>
  <c r="D278" i="3"/>
  <c r="H46" i="4"/>
  <c r="F12" i="1" s="1"/>
  <c r="H222" i="4"/>
  <c r="H105" i="4"/>
  <c r="H113" i="4"/>
  <c r="H219" i="4"/>
  <c r="H155" i="6"/>
  <c r="H133" i="3"/>
  <c r="H258" i="6"/>
  <c r="H153" i="6"/>
  <c r="H34" i="6"/>
  <c r="H254" i="3"/>
  <c r="H7" i="6"/>
  <c r="H115" i="3"/>
  <c r="H223" i="4"/>
  <c r="H226" i="4"/>
  <c r="H105" i="6"/>
  <c r="H35" i="4"/>
  <c r="H53" i="5"/>
  <c r="H203" i="3"/>
  <c r="H293" i="6"/>
  <c r="H62" i="5"/>
  <c r="H290" i="6"/>
  <c r="H108" i="6"/>
  <c r="H68" i="4"/>
  <c r="H26" i="4"/>
  <c r="H118" i="6"/>
  <c r="H162" i="6"/>
  <c r="H291" i="6"/>
  <c r="H88" i="3"/>
  <c r="H19" i="5"/>
  <c r="H59" i="3"/>
  <c r="H175" i="6"/>
  <c r="H138" i="3"/>
  <c r="H148" i="6"/>
  <c r="H87" i="6"/>
  <c r="H273" i="6"/>
  <c r="H211" i="3"/>
  <c r="H259" i="3"/>
  <c r="H252" i="4"/>
  <c r="H252" i="6"/>
  <c r="H42" i="4"/>
  <c r="H96" i="3"/>
  <c r="H195" i="4"/>
  <c r="H56" i="6"/>
  <c r="H257" i="3"/>
  <c r="H125" i="4"/>
  <c r="H268" i="6"/>
  <c r="H135" i="3"/>
  <c r="H227" i="6"/>
  <c r="H76" i="4"/>
  <c r="H187" i="6"/>
  <c r="H211" i="4"/>
  <c r="H241" i="3"/>
  <c r="H31" i="3"/>
  <c r="H237" i="4"/>
  <c r="H27" i="3"/>
  <c r="H184" i="3"/>
  <c r="H67" i="3"/>
  <c r="H133" i="4"/>
  <c r="H209" i="6"/>
  <c r="H205" i="6"/>
  <c r="H272" i="3"/>
  <c r="H271" i="3"/>
  <c r="H54" i="5"/>
  <c r="H209" i="4"/>
  <c r="H267" i="6"/>
  <c r="H204" i="3"/>
  <c r="H140" i="4"/>
  <c r="H248" i="4"/>
  <c r="H84" i="4"/>
  <c r="H51" i="5"/>
  <c r="H27" i="6"/>
  <c r="H29" i="5"/>
  <c r="H5" i="4"/>
  <c r="H139" i="3"/>
  <c r="H135" i="6"/>
  <c r="H242" i="3"/>
  <c r="H121" i="3"/>
  <c r="H109" i="4"/>
  <c r="H29" i="6"/>
  <c r="H144" i="4"/>
  <c r="H295" i="6"/>
  <c r="H4" i="6"/>
  <c r="H40" i="6"/>
  <c r="H3" i="5"/>
  <c r="H208" i="6"/>
  <c r="H231" i="6"/>
  <c r="H24" i="3"/>
  <c r="H32" i="5"/>
  <c r="H216" i="6"/>
  <c r="H312" i="6"/>
  <c r="H107" i="3"/>
  <c r="H110" i="4"/>
  <c r="H20" i="3"/>
  <c r="H278" i="6"/>
  <c r="H99" i="6"/>
  <c r="H237" i="3"/>
  <c r="H108" i="3"/>
  <c r="H134" i="4"/>
  <c r="H197" i="3"/>
  <c r="H168" i="3"/>
  <c r="H21" i="6"/>
  <c r="H160" i="6"/>
  <c r="H158" i="4"/>
  <c r="H140" i="6"/>
  <c r="H163" i="6"/>
  <c r="H13" i="3"/>
  <c r="H129" i="6"/>
  <c r="H311" i="6"/>
  <c r="H141" i="4"/>
  <c r="H21" i="5"/>
  <c r="H50" i="5"/>
  <c r="H196" i="4"/>
  <c r="H73" i="3"/>
  <c r="D252" i="3"/>
  <c r="D94" i="4"/>
  <c r="D64" i="5"/>
  <c r="D88" i="3"/>
  <c r="D291" i="6"/>
  <c r="D162" i="6"/>
  <c r="D118" i="6"/>
  <c r="D26" i="4"/>
  <c r="D115" i="6"/>
  <c r="D127" i="4"/>
  <c r="D108" i="6"/>
  <c r="D290" i="6"/>
  <c r="D289" i="6"/>
  <c r="D62" i="5"/>
  <c r="D203" i="3"/>
  <c r="D12" i="4"/>
  <c r="D53" i="5"/>
  <c r="D132" i="4"/>
  <c r="D137" i="4"/>
  <c r="D217" i="4"/>
  <c r="D196" i="4"/>
  <c r="D50" i="5"/>
  <c r="D10" i="3"/>
  <c r="D219" i="4"/>
  <c r="D58" i="5"/>
  <c r="D104" i="4"/>
  <c r="D228" i="4"/>
  <c r="D70" i="4"/>
  <c r="D222" i="4"/>
  <c r="D24" i="6"/>
  <c r="D142" i="4"/>
  <c r="D44" i="5"/>
  <c r="D285" i="6"/>
  <c r="D114" i="6"/>
  <c r="D274" i="3"/>
  <c r="D198" i="4"/>
  <c r="H229" i="6"/>
  <c r="H164" i="3"/>
  <c r="H85" i="6"/>
  <c r="H41" i="6"/>
  <c r="H239" i="3"/>
  <c r="H220" i="6"/>
  <c r="H35" i="5"/>
  <c r="H37" i="6"/>
  <c r="F34" i="1" s="1"/>
  <c r="H243" i="3"/>
  <c r="H82" i="3"/>
  <c r="H53" i="6"/>
  <c r="H260" i="3"/>
  <c r="H73" i="6"/>
  <c r="H119" i="6"/>
  <c r="H237" i="6"/>
  <c r="H71" i="3"/>
  <c r="H114" i="3"/>
  <c r="H75" i="6"/>
  <c r="H215" i="6"/>
  <c r="H86" i="6"/>
  <c r="H39" i="3"/>
  <c r="H277" i="3"/>
  <c r="H258" i="3"/>
  <c r="H91" i="3"/>
  <c r="H92" i="3"/>
  <c r="H51" i="4"/>
  <c r="H217" i="6"/>
  <c r="H250" i="6"/>
  <c r="H17" i="5"/>
  <c r="H33" i="5"/>
  <c r="H37" i="4"/>
  <c r="H243" i="4"/>
  <c r="H157" i="6"/>
  <c r="H222" i="6"/>
  <c r="H72" i="3"/>
  <c r="H149" i="3"/>
  <c r="H223" i="3"/>
  <c r="H3" i="4"/>
  <c r="H160" i="4"/>
  <c r="H198" i="4"/>
  <c r="H92" i="6"/>
  <c r="H246" i="6"/>
  <c r="H146" i="3"/>
  <c r="H114" i="6"/>
  <c r="H285" i="6"/>
  <c r="H44" i="5"/>
  <c r="H142" i="4"/>
  <c r="H33" i="3"/>
  <c r="H24" i="6"/>
  <c r="H77" i="3"/>
  <c r="D180" i="4"/>
  <c r="D254" i="6"/>
  <c r="D55" i="6"/>
  <c r="D239" i="6"/>
  <c r="D87" i="4"/>
  <c r="D246" i="3"/>
  <c r="D98" i="4"/>
  <c r="D197" i="4"/>
  <c r="D236" i="3"/>
  <c r="D182" i="3"/>
  <c r="D245" i="3"/>
  <c r="D220" i="4"/>
  <c r="D249" i="3"/>
  <c r="D107" i="6"/>
  <c r="D61" i="3"/>
  <c r="D202" i="3"/>
  <c r="D246" i="4"/>
  <c r="D132" i="3"/>
  <c r="D33" i="4"/>
  <c r="D23" i="5"/>
  <c r="D143" i="3"/>
  <c r="D183" i="3"/>
  <c r="D9" i="3"/>
  <c r="D104" i="3"/>
  <c r="D250" i="3"/>
  <c r="D165" i="4"/>
  <c r="D172" i="6"/>
  <c r="D161" i="3"/>
  <c r="D251" i="4"/>
  <c r="D36" i="5"/>
  <c r="D9" i="5"/>
  <c r="D77" i="4"/>
  <c r="D279" i="3"/>
  <c r="D66" i="4"/>
  <c r="D124" i="3"/>
  <c r="D19" i="4"/>
  <c r="D106" i="4"/>
  <c r="D82" i="4"/>
  <c r="D163" i="4"/>
  <c r="D150" i="4"/>
  <c r="D2" i="5"/>
  <c r="D25" i="4"/>
  <c r="D231" i="3"/>
  <c r="D5" i="5"/>
  <c r="D227" i="3"/>
  <c r="D45" i="5"/>
  <c r="D154" i="4"/>
  <c r="D257" i="6"/>
  <c r="D225" i="4"/>
  <c r="D193" i="4"/>
  <c r="D111" i="6"/>
  <c r="D210" i="6"/>
  <c r="D202" i="4"/>
  <c r="D212" i="4"/>
  <c r="D305" i="6"/>
  <c r="D195" i="3"/>
  <c r="D171" i="6"/>
  <c r="D259" i="6"/>
  <c r="D207" i="6"/>
  <c r="D301" i="6"/>
  <c r="D6" i="6"/>
  <c r="D174" i="6"/>
  <c r="D10" i="5"/>
  <c r="D94" i="6"/>
  <c r="D256" i="4"/>
  <c r="D131" i="4"/>
  <c r="D42" i="3"/>
  <c r="D141" i="3"/>
  <c r="D100" i="3"/>
  <c r="D240" i="6"/>
  <c r="D25" i="6"/>
  <c r="D275" i="3"/>
  <c r="D21" i="5"/>
  <c r="D141" i="4"/>
  <c r="D35" i="3"/>
  <c r="D170" i="3"/>
  <c r="D161" i="4"/>
  <c r="D81" i="4"/>
  <c r="D39" i="5"/>
  <c r="D140" i="6"/>
  <c r="D239" i="4"/>
  <c r="D166" i="3"/>
  <c r="D73" i="4"/>
  <c r="D103" i="3"/>
  <c r="D208" i="3"/>
  <c r="D80" i="4"/>
  <c r="D158" i="4"/>
  <c r="D91" i="6"/>
  <c r="D160" i="6"/>
  <c r="D170" i="6"/>
  <c r="D143" i="6"/>
  <c r="D219" i="6"/>
  <c r="D122" i="4"/>
  <c r="D131" i="6"/>
  <c r="D21" i="6"/>
  <c r="D228" i="3"/>
  <c r="D207" i="3"/>
  <c r="D34" i="5"/>
  <c r="D233" i="6"/>
  <c r="D142" i="6"/>
  <c r="D270" i="3"/>
  <c r="D151" i="3"/>
  <c r="D268" i="3"/>
  <c r="D183" i="6"/>
  <c r="D20" i="5"/>
  <c r="D183" i="4"/>
  <c r="D52" i="3"/>
  <c r="D292" i="6"/>
  <c r="D193" i="6"/>
  <c r="D83" i="3"/>
  <c r="D50" i="6"/>
  <c r="D129" i="4"/>
  <c r="D197" i="3"/>
  <c r="D116" i="3"/>
  <c r="D22" i="3"/>
  <c r="D146" i="4"/>
  <c r="D156" i="6"/>
  <c r="D134" i="4"/>
  <c r="D192" i="6"/>
  <c r="D145" i="6"/>
  <c r="D130" i="6"/>
  <c r="D58" i="4"/>
  <c r="D17" i="4"/>
  <c r="D61" i="5"/>
  <c r="D256" i="3"/>
  <c r="D95" i="4"/>
  <c r="D175" i="3"/>
  <c r="D55" i="3"/>
  <c r="D240" i="3"/>
  <c r="D182" i="6"/>
  <c r="D68" i="6"/>
  <c r="D4" i="3"/>
  <c r="D158" i="3"/>
  <c r="D52" i="6"/>
  <c r="D185" i="4"/>
  <c r="D9" i="6"/>
  <c r="D213" i="3"/>
  <c r="D105" i="3"/>
  <c r="D221" i="3"/>
  <c r="D46" i="6"/>
  <c r="D179" i="3"/>
  <c r="D39" i="6"/>
  <c r="D50" i="4"/>
  <c r="D13" i="5"/>
  <c r="D161" i="6"/>
  <c r="D143" i="4"/>
  <c r="D124" i="6"/>
  <c r="D229" i="4"/>
  <c r="D173" i="3"/>
  <c r="D22" i="4"/>
  <c r="D119" i="3"/>
  <c r="D69" i="3"/>
  <c r="D43" i="6"/>
  <c r="D53" i="3"/>
  <c r="D255" i="3"/>
  <c r="D97" i="3"/>
  <c r="D77" i="3"/>
  <c r="D33" i="5"/>
  <c r="D17" i="5"/>
  <c r="D250" i="6"/>
  <c r="D217" i="6"/>
  <c r="D51" i="4"/>
  <c r="D92" i="3"/>
  <c r="D91" i="3"/>
  <c r="D258" i="3"/>
  <c r="D277" i="3"/>
  <c r="D39" i="3"/>
  <c r="D86" i="6"/>
  <c r="D215" i="6"/>
  <c r="D75" i="6"/>
  <c r="D114" i="3"/>
  <c r="D71" i="3"/>
  <c r="D237" i="6"/>
  <c r="D119" i="6"/>
  <c r="D73" i="6"/>
  <c r="D260" i="3"/>
  <c r="D53" i="6"/>
  <c r="D82" i="3"/>
  <c r="D243" i="3"/>
  <c r="D37" i="6"/>
  <c r="D35" i="5"/>
  <c r="D220" i="6"/>
  <c r="D239" i="3"/>
  <c r="D41" i="6"/>
  <c r="D164" i="3"/>
  <c r="D237" i="3"/>
  <c r="D99" i="6"/>
  <c r="D278" i="6"/>
  <c r="D20" i="3"/>
  <c r="D110" i="4"/>
  <c r="D107" i="3"/>
  <c r="D312" i="6"/>
  <c r="D70" i="6"/>
  <c r="D222" i="3"/>
  <c r="D69" i="6"/>
  <c r="D216" i="6"/>
  <c r="D264" i="3"/>
  <c r="D32" i="5"/>
  <c r="D24" i="3"/>
  <c r="D231" i="6"/>
  <c r="D208" i="6"/>
  <c r="D3" i="5"/>
  <c r="D40" i="6"/>
  <c r="D251" i="6"/>
  <c r="D106" i="3"/>
  <c r="D4" i="6"/>
  <c r="D295" i="6"/>
  <c r="D144" i="4"/>
  <c r="D29" i="6"/>
  <c r="D109" i="4"/>
  <c r="D121" i="3"/>
  <c r="D242" i="3"/>
  <c r="D135" i="6"/>
  <c r="D139" i="3"/>
  <c r="D167" i="4"/>
  <c r="D27" i="6"/>
  <c r="D7" i="3"/>
  <c r="D51" i="5"/>
  <c r="D248" i="4"/>
  <c r="D140" i="4"/>
  <c r="D204" i="3"/>
  <c r="D267" i="6"/>
  <c r="D209" i="4"/>
  <c r="D54" i="5"/>
  <c r="D242" i="4"/>
  <c r="D121" i="4"/>
  <c r="D27" i="5"/>
  <c r="D125" i="6"/>
  <c r="D75" i="3"/>
  <c r="D273" i="3"/>
  <c r="D112" i="4"/>
  <c r="D220" i="3"/>
  <c r="D125" i="3"/>
  <c r="D182" i="4"/>
  <c r="D61" i="6"/>
  <c r="D18" i="5"/>
  <c r="D51" i="6"/>
  <c r="D188" i="6"/>
  <c r="D300" i="6"/>
  <c r="D201" i="6"/>
  <c r="D102" i="3"/>
  <c r="D38" i="6"/>
  <c r="D163" i="3"/>
  <c r="D264" i="6"/>
  <c r="D41" i="3"/>
  <c r="D86" i="3"/>
  <c r="D104" i="6"/>
  <c r="D43" i="3"/>
  <c r="D225" i="6"/>
  <c r="D111" i="3"/>
  <c r="D263" i="6"/>
  <c r="D156" i="4"/>
  <c r="D189" i="3"/>
  <c r="D308" i="6"/>
  <c r="D269" i="6"/>
  <c r="D167" i="6"/>
  <c r="D89" i="6"/>
  <c r="D22" i="5"/>
  <c r="D139" i="4"/>
  <c r="D77" i="6"/>
  <c r="D94" i="3"/>
  <c r="D49" i="6"/>
  <c r="D101" i="3"/>
  <c r="D18" i="3"/>
  <c r="D29" i="4"/>
  <c r="D302" i="6"/>
  <c r="D68" i="3"/>
  <c r="D6" i="3"/>
  <c r="D248" i="3"/>
  <c r="D47" i="6"/>
  <c r="D194" i="3"/>
  <c r="D279" i="6"/>
  <c r="D122" i="3"/>
  <c r="D269" i="3"/>
  <c r="D164" i="6"/>
  <c r="D146" i="6"/>
  <c r="D79" i="3"/>
  <c r="D60" i="3"/>
  <c r="D21" i="4"/>
  <c r="D263" i="3"/>
  <c r="D16" i="4"/>
  <c r="D173" i="6"/>
  <c r="D280" i="3"/>
  <c r="D64" i="3"/>
  <c r="D162" i="3"/>
  <c r="D78" i="4"/>
  <c r="D81" i="3"/>
  <c r="D221" i="6"/>
  <c r="D171" i="4"/>
  <c r="D215" i="3"/>
  <c r="D248" i="6"/>
  <c r="D190" i="6"/>
  <c r="D210" i="3"/>
  <c r="D174" i="4"/>
  <c r="D157" i="3"/>
  <c r="D96" i="6"/>
  <c r="D212" i="6"/>
  <c r="D298" i="6"/>
  <c r="D234" i="3"/>
  <c r="D127" i="3"/>
  <c r="D82" i="6"/>
  <c r="D147" i="6"/>
  <c r="D63" i="3"/>
  <c r="D62" i="3"/>
  <c r="D238" i="3"/>
  <c r="D154" i="3"/>
  <c r="D114" i="4"/>
  <c r="D29" i="3"/>
  <c r="D219" i="3"/>
  <c r="D90" i="6"/>
  <c r="D176" i="6"/>
  <c r="D4" i="5"/>
  <c r="D23" i="1" s="1"/>
  <c r="D59" i="4"/>
  <c r="D287" i="6"/>
  <c r="D206" i="3"/>
  <c r="D145" i="3"/>
  <c r="D58" i="6"/>
  <c r="D32" i="4"/>
  <c r="D76" i="3"/>
  <c r="D72" i="6"/>
  <c r="D122" i="6"/>
  <c r="D224" i="6"/>
  <c r="D93" i="6"/>
  <c r="D169" i="3"/>
  <c r="D3" i="6"/>
  <c r="D46" i="5"/>
  <c r="D102" i="4"/>
  <c r="D180" i="3"/>
  <c r="D35" i="6"/>
  <c r="D126" i="6"/>
  <c r="D46" i="3"/>
  <c r="D201" i="3"/>
  <c r="D255" i="4"/>
  <c r="D90" i="4"/>
  <c r="D234" i="6"/>
  <c r="D42" i="5"/>
  <c r="D25" i="1" s="1"/>
  <c r="D23" i="6"/>
  <c r="D8" i="5"/>
  <c r="D48" i="6"/>
  <c r="D15" i="5"/>
  <c r="H288" i="6"/>
  <c r="H66" i="5"/>
  <c r="H158" i="6"/>
  <c r="H26" i="5"/>
  <c r="D158" i="6"/>
  <c r="D26" i="5"/>
  <c r="D177" i="6"/>
  <c r="D30" i="5"/>
  <c r="H28" i="5"/>
  <c r="D28" i="5"/>
  <c r="H56" i="5"/>
  <c r="D56" i="5"/>
  <c r="H25" i="5"/>
  <c r="D25" i="5"/>
  <c r="H48" i="5"/>
  <c r="D48" i="5"/>
  <c r="H24" i="5"/>
  <c r="D24" i="5"/>
  <c r="D31" i="6"/>
  <c r="D12" i="5"/>
  <c r="H177" i="6"/>
  <c r="H30" i="5"/>
  <c r="H17" i="6"/>
  <c r="H7" i="5"/>
  <c r="H31" i="6"/>
  <c r="H12" i="5"/>
  <c r="D274" i="6"/>
  <c r="D60" i="5"/>
  <c r="H223" i="6"/>
  <c r="H40" i="5"/>
  <c r="H261" i="6"/>
  <c r="H55" i="5"/>
  <c r="H299" i="6"/>
  <c r="H69" i="5"/>
  <c r="H274" i="6"/>
  <c r="H60" i="5"/>
  <c r="D17" i="6"/>
  <c r="D7" i="5"/>
  <c r="H16" i="6"/>
  <c r="H6" i="5"/>
  <c r="H48" i="6"/>
  <c r="H15" i="5"/>
  <c r="H23" i="6"/>
  <c r="H8" i="5"/>
  <c r="H234" i="6"/>
  <c r="H42" i="5"/>
  <c r="F25" i="1" s="1"/>
  <c r="D16" i="6"/>
  <c r="D6" i="5"/>
  <c r="D299" i="6"/>
  <c r="D69" i="5"/>
  <c r="D288" i="6"/>
  <c r="D66" i="5"/>
  <c r="D261" i="6"/>
  <c r="D55" i="5"/>
  <c r="D223" i="6"/>
  <c r="D40" i="5"/>
  <c r="C31" i="1"/>
  <c r="C33" i="1"/>
  <c r="C29" i="1"/>
  <c r="C32" i="1"/>
  <c r="E29" i="1"/>
  <c r="C28" i="1"/>
  <c r="H81" i="6"/>
  <c r="H61" i="4"/>
  <c r="H12" i="3"/>
  <c r="H10" i="4"/>
  <c r="H60" i="6"/>
  <c r="H44" i="4"/>
  <c r="H265" i="6"/>
  <c r="H218" i="4"/>
  <c r="H191" i="6"/>
  <c r="H155" i="4"/>
  <c r="H243" i="6"/>
  <c r="H203" i="4"/>
  <c r="H136" i="3"/>
  <c r="H128" i="4"/>
  <c r="H245" i="6"/>
  <c r="H204" i="4"/>
  <c r="H218" i="6"/>
  <c r="H179" i="4"/>
  <c r="H271" i="6"/>
  <c r="H224" i="4"/>
  <c r="H103" i="6"/>
  <c r="H93" i="4"/>
  <c r="H253" i="6"/>
  <c r="H210" i="4"/>
  <c r="H54" i="6"/>
  <c r="H40" i="4"/>
  <c r="H211" i="6"/>
  <c r="H176" i="4"/>
  <c r="H113" i="6"/>
  <c r="H100" i="4"/>
  <c r="H112" i="6"/>
  <c r="H99" i="4"/>
  <c r="H30" i="6"/>
  <c r="H23" i="4"/>
  <c r="H136" i="6"/>
  <c r="H123" i="4"/>
  <c r="H310" i="6"/>
  <c r="H263" i="4"/>
  <c r="H202" i="6"/>
  <c r="H169" i="4"/>
  <c r="H15" i="6"/>
  <c r="H15" i="4"/>
  <c r="H141" i="6"/>
  <c r="H126" i="4"/>
  <c r="H128" i="3"/>
  <c r="H120" i="4"/>
  <c r="H84" i="6"/>
  <c r="H71" i="4"/>
  <c r="H204" i="6"/>
  <c r="H173" i="4"/>
  <c r="H63" i="6"/>
  <c r="H47" i="4"/>
  <c r="H282" i="6"/>
  <c r="H235" i="4"/>
  <c r="H172" i="3"/>
  <c r="H152" i="4"/>
  <c r="H42" i="6"/>
  <c r="H34" i="4"/>
  <c r="H261" i="3"/>
  <c r="H233" i="4"/>
  <c r="D2" i="6"/>
  <c r="D4" i="4"/>
  <c r="D191" i="6"/>
  <c r="D155" i="4"/>
  <c r="D171" i="3"/>
  <c r="D151" i="4"/>
  <c r="D178" i="6"/>
  <c r="D145" i="4"/>
  <c r="D265" i="6"/>
  <c r="D218" i="4"/>
  <c r="D80" i="6"/>
  <c r="D60" i="4"/>
  <c r="D60" i="6"/>
  <c r="D44" i="4"/>
  <c r="D213" i="6"/>
  <c r="D177" i="4"/>
  <c r="D12" i="3"/>
  <c r="D10" i="4"/>
  <c r="D165" i="6"/>
  <c r="D136" i="4"/>
  <c r="D276" i="6"/>
  <c r="D230" i="4"/>
  <c r="D81" i="6"/>
  <c r="D61" i="4"/>
  <c r="D191" i="3"/>
  <c r="D168" i="4"/>
  <c r="D267" i="3"/>
  <c r="D241" i="4"/>
  <c r="D102" i="6"/>
  <c r="D92" i="4"/>
  <c r="D32" i="6"/>
  <c r="D24" i="4"/>
  <c r="D132" i="6"/>
  <c r="D117" i="4"/>
  <c r="D5" i="6"/>
  <c r="D7" i="4"/>
  <c r="D76" i="6"/>
  <c r="D56" i="4"/>
  <c r="D98" i="6"/>
  <c r="D88" i="4"/>
  <c r="H276" i="6"/>
  <c r="H230" i="4"/>
  <c r="H165" i="6"/>
  <c r="H136" i="4"/>
  <c r="H178" i="6"/>
  <c r="H145" i="4"/>
  <c r="H126" i="3"/>
  <c r="H116" i="4"/>
  <c r="H236" i="6"/>
  <c r="H192" i="4"/>
  <c r="H127" i="6"/>
  <c r="H115" i="4"/>
  <c r="H101" i="6"/>
  <c r="H91" i="4"/>
  <c r="H281" i="6"/>
  <c r="H234" i="4"/>
  <c r="H195" i="6"/>
  <c r="H157" i="4"/>
  <c r="H242" i="6"/>
  <c r="H200" i="4"/>
  <c r="H79" i="6"/>
  <c r="H57" i="4"/>
  <c r="H83" i="6"/>
  <c r="H67" i="4"/>
  <c r="H276" i="3"/>
  <c r="H259" i="4"/>
  <c r="H179" i="6"/>
  <c r="H147" i="4"/>
  <c r="H297" i="6"/>
  <c r="H250" i="4"/>
  <c r="H14" i="6"/>
  <c r="H14" i="4"/>
  <c r="H280" i="6"/>
  <c r="H232" i="4"/>
  <c r="H309" i="6"/>
  <c r="H262" i="4"/>
  <c r="H36" i="6"/>
  <c r="H28" i="4"/>
  <c r="H260" i="6"/>
  <c r="H214" i="4"/>
  <c r="H304" i="6"/>
  <c r="H257" i="4"/>
  <c r="H57" i="3"/>
  <c r="H53" i="4"/>
  <c r="H106" i="6"/>
  <c r="H96" i="4"/>
  <c r="H206" i="6"/>
  <c r="H175" i="4"/>
  <c r="H67" i="6"/>
  <c r="H52" i="4"/>
  <c r="H217" i="3"/>
  <c r="H184" i="4"/>
  <c r="H181" i="6"/>
  <c r="H148" i="4"/>
  <c r="D276" i="3"/>
  <c r="D259" i="4"/>
  <c r="D83" i="6"/>
  <c r="D67" i="4"/>
  <c r="D136" i="3"/>
  <c r="D128" i="4"/>
  <c r="D203" i="6"/>
  <c r="D172" i="4"/>
  <c r="D281" i="6"/>
  <c r="D234" i="4"/>
  <c r="D101" i="6"/>
  <c r="D91" i="4"/>
  <c r="D13" i="6"/>
  <c r="D13" i="4"/>
  <c r="D313" i="6"/>
  <c r="D265" i="4"/>
  <c r="D127" i="6"/>
  <c r="D115" i="4"/>
  <c r="D54" i="3"/>
  <c r="D48" i="4"/>
  <c r="D243" i="6"/>
  <c r="D203" i="4"/>
  <c r="D236" i="6"/>
  <c r="D192" i="4"/>
  <c r="D232" i="6"/>
  <c r="D189" i="4"/>
  <c r="D126" i="3"/>
  <c r="D116" i="4"/>
  <c r="H171" i="3"/>
  <c r="H151" i="4"/>
  <c r="H13" i="6"/>
  <c r="H13" i="4"/>
  <c r="D136" i="6"/>
  <c r="D123" i="4"/>
  <c r="D30" i="6"/>
  <c r="D23" i="4"/>
  <c r="D112" i="6"/>
  <c r="D99" i="4"/>
  <c r="D113" i="6"/>
  <c r="D100" i="4"/>
  <c r="D211" i="6"/>
  <c r="D176" i="4"/>
  <c r="D54" i="6"/>
  <c r="D40" i="4"/>
  <c r="D253" i="6"/>
  <c r="D210" i="4"/>
  <c r="D103" i="6"/>
  <c r="D93" i="4"/>
  <c r="D181" i="6"/>
  <c r="D148" i="4"/>
  <c r="D217" i="3"/>
  <c r="D184" i="4"/>
  <c r="D67" i="6"/>
  <c r="D52" i="4"/>
  <c r="D206" i="6"/>
  <c r="D175" i="4"/>
  <c r="D106" i="6"/>
  <c r="D96" i="4"/>
  <c r="D57" i="3"/>
  <c r="D53" i="4"/>
  <c r="D304" i="6"/>
  <c r="D33" i="1" s="1"/>
  <c r="D257" i="4"/>
  <c r="D260" i="6"/>
  <c r="D214" i="4"/>
  <c r="D36" i="6"/>
  <c r="D28" i="4"/>
  <c r="D309" i="6"/>
  <c r="D262" i="4"/>
  <c r="D280" i="6"/>
  <c r="D232" i="4"/>
  <c r="D14" i="6"/>
  <c r="D14" i="4"/>
  <c r="D297" i="6"/>
  <c r="D250" i="4"/>
  <c r="D179" i="6"/>
  <c r="D147" i="4"/>
  <c r="H191" i="4"/>
  <c r="D191" i="4"/>
  <c r="H213" i="6"/>
  <c r="H177" i="4"/>
  <c r="H80" i="6"/>
  <c r="H60" i="4"/>
  <c r="H2" i="6"/>
  <c r="H4" i="4"/>
  <c r="H232" i="6"/>
  <c r="H189" i="4"/>
  <c r="H54" i="3"/>
  <c r="H48" i="4"/>
  <c r="H313" i="6"/>
  <c r="H265" i="4"/>
  <c r="H203" i="6"/>
  <c r="H172" i="4"/>
  <c r="H284" i="6"/>
  <c r="H236" i="4"/>
  <c r="H306" i="6"/>
  <c r="H258" i="4"/>
  <c r="H241" i="6"/>
  <c r="H199" i="4"/>
  <c r="H98" i="6"/>
  <c r="H88" i="4"/>
  <c r="H76" i="6"/>
  <c r="H56" i="4"/>
  <c r="H5" i="6"/>
  <c r="H7" i="4"/>
  <c r="H132" i="6"/>
  <c r="H117" i="4"/>
  <c r="H32" i="6"/>
  <c r="H24" i="4"/>
  <c r="H102" i="6"/>
  <c r="H92" i="4"/>
  <c r="H267" i="3"/>
  <c r="H241" i="4"/>
  <c r="H191" i="3"/>
  <c r="H168" i="4"/>
  <c r="D241" i="6"/>
  <c r="D199" i="4"/>
  <c r="D306" i="6"/>
  <c r="D258" i="4"/>
  <c r="D79" i="6"/>
  <c r="D57" i="4"/>
  <c r="D271" i="6"/>
  <c r="D224" i="4"/>
  <c r="D242" i="6"/>
  <c r="D200" i="4"/>
  <c r="D195" i="6"/>
  <c r="D157" i="4"/>
  <c r="D284" i="6"/>
  <c r="D236" i="4"/>
  <c r="D218" i="6"/>
  <c r="D179" i="4"/>
  <c r="D245" i="6"/>
  <c r="D204" i="4"/>
  <c r="D261" i="3"/>
  <c r="D233" i="4"/>
  <c r="D42" i="6"/>
  <c r="D34" i="4"/>
  <c r="D172" i="3"/>
  <c r="D152" i="4"/>
  <c r="D282" i="6"/>
  <c r="D235" i="4"/>
  <c r="D63" i="6"/>
  <c r="D47" i="4"/>
  <c r="D204" i="6"/>
  <c r="D173" i="4"/>
  <c r="D84" i="6"/>
  <c r="D71" i="4"/>
  <c r="D128" i="3"/>
  <c r="D120" i="4"/>
  <c r="D141" i="6"/>
  <c r="D126" i="4"/>
  <c r="D15" i="6"/>
  <c r="D15" i="4"/>
  <c r="D202" i="6"/>
  <c r="D169" i="4"/>
  <c r="D310" i="6"/>
  <c r="D263" i="4"/>
  <c r="E28" i="1"/>
  <c r="E33" i="1"/>
  <c r="E31" i="1"/>
  <c r="E34" i="1"/>
  <c r="E32" i="1"/>
  <c r="E30" i="1"/>
  <c r="D28" i="1"/>
  <c r="D78" i="6"/>
  <c r="H118" i="3"/>
  <c r="H121" i="6"/>
  <c r="D155" i="3"/>
  <c r="D159" i="6"/>
  <c r="D48" i="3"/>
  <c r="D62" i="6"/>
  <c r="D50" i="3"/>
  <c r="D64" i="6"/>
  <c r="D51" i="3"/>
  <c r="D65" i="6"/>
  <c r="H26" i="3"/>
  <c r="H33" i="6"/>
  <c r="H112" i="3"/>
  <c r="H116" i="6"/>
  <c r="H148" i="3"/>
  <c r="H152" i="6"/>
  <c r="H16" i="3"/>
  <c r="H12" i="6"/>
  <c r="H251" i="3"/>
  <c r="H270" i="6"/>
  <c r="D87" i="3"/>
  <c r="D95" i="6"/>
  <c r="D23" i="3"/>
  <c r="D28" i="6"/>
  <c r="D44" i="3"/>
  <c r="D59" i="6"/>
  <c r="D117" i="3"/>
  <c r="D120" i="6"/>
  <c r="D229" i="3"/>
  <c r="D244" i="6"/>
  <c r="D37" i="3"/>
  <c r="D45" i="6"/>
  <c r="D131" i="3"/>
  <c r="D139" i="6"/>
  <c r="H131" i="3"/>
  <c r="H139" i="6"/>
  <c r="H37" i="3"/>
  <c r="H45" i="6"/>
  <c r="H229" i="3"/>
  <c r="H244" i="6"/>
  <c r="H117" i="3"/>
  <c r="H120" i="6"/>
  <c r="H44" i="3"/>
  <c r="H59" i="6"/>
  <c r="H23" i="3"/>
  <c r="H28" i="6"/>
  <c r="H87" i="3"/>
  <c r="H95" i="6"/>
  <c r="D251" i="3"/>
  <c r="D270" i="6"/>
  <c r="D16" i="3"/>
  <c r="D12" i="6"/>
  <c r="D148" i="3"/>
  <c r="D152" i="6"/>
  <c r="D112" i="3"/>
  <c r="D116" i="6"/>
  <c r="D26" i="3"/>
  <c r="D33" i="6"/>
  <c r="H188" i="3"/>
  <c r="H199" i="6"/>
  <c r="H65" i="3"/>
  <c r="H78" i="6"/>
  <c r="H51" i="3"/>
  <c r="H65" i="6"/>
  <c r="H50" i="3"/>
  <c r="H64" i="6"/>
  <c r="H48" i="3"/>
  <c r="H62" i="6"/>
  <c r="H155" i="3"/>
  <c r="H159" i="6"/>
  <c r="D188" i="3"/>
  <c r="D199" i="6"/>
  <c r="D118" i="3"/>
  <c r="D121" i="6"/>
  <c r="D34" i="1"/>
  <c r="D32" i="1"/>
  <c r="D31" i="1"/>
  <c r="D30" i="1"/>
  <c r="E27" i="1"/>
  <c r="C27" i="1"/>
  <c r="C7" i="1"/>
  <c r="E7" i="1"/>
  <c r="F7" i="1"/>
  <c r="C8" i="1"/>
  <c r="E8" i="1"/>
  <c r="F8" i="1"/>
  <c r="F6" i="1"/>
  <c r="E6" i="1"/>
  <c r="C6" i="1"/>
  <c r="E25" i="1"/>
  <c r="D24" i="1"/>
  <c r="E24" i="1"/>
  <c r="F23" i="1"/>
  <c r="E23" i="1"/>
  <c r="C23" i="1"/>
  <c r="C25" i="1"/>
  <c r="C24" i="1"/>
  <c r="C16" i="1"/>
  <c r="F16" i="1"/>
  <c r="F17" i="1"/>
  <c r="F18" i="1"/>
  <c r="F19" i="1"/>
  <c r="F20" i="1"/>
  <c r="F21" i="1"/>
  <c r="F11" i="1"/>
  <c r="E12" i="1"/>
  <c r="E13" i="1"/>
  <c r="E14" i="1"/>
  <c r="E15" i="1"/>
  <c r="E16" i="1"/>
  <c r="E17" i="1"/>
  <c r="E18" i="1"/>
  <c r="E19" i="1"/>
  <c r="E20" i="1"/>
  <c r="E21" i="1"/>
  <c r="E11" i="1"/>
  <c r="D13" i="1"/>
  <c r="D14" i="1"/>
  <c r="D17" i="1"/>
  <c r="D18" i="1"/>
  <c r="D19" i="1"/>
  <c r="D20" i="1"/>
  <c r="D21" i="1"/>
  <c r="D12" i="1"/>
  <c r="C12" i="1"/>
  <c r="C13" i="1"/>
  <c r="C14" i="1"/>
  <c r="C15" i="1"/>
  <c r="C17" i="1"/>
  <c r="C18" i="1"/>
  <c r="C19" i="1"/>
  <c r="C20" i="1"/>
  <c r="C21" i="1"/>
  <c r="C11" i="1"/>
  <c r="C9" i="1"/>
  <c r="C5" i="1"/>
  <c r="C4" i="1"/>
  <c r="C3" i="1"/>
  <c r="C2" i="1"/>
  <c r="I12" i="1"/>
  <c r="I9" i="1"/>
  <c r="I6" i="1"/>
  <c r="F15" i="1" l="1"/>
  <c r="F14" i="1"/>
  <c r="F13" i="1"/>
  <c r="F27" i="1"/>
  <c r="F30" i="1"/>
  <c r="F33" i="1"/>
  <c r="D27" i="1"/>
  <c r="D29" i="1"/>
  <c r="F31" i="1"/>
  <c r="F28" i="1"/>
  <c r="F32" i="1"/>
  <c r="F29" i="1"/>
  <c r="D11" i="1"/>
  <c r="D16" i="1"/>
  <c r="D15" i="1"/>
  <c r="E3" i="1"/>
  <c r="F3" i="1"/>
  <c r="E4" i="1"/>
  <c r="F4" i="1"/>
  <c r="E5" i="1"/>
  <c r="F5" i="1"/>
  <c r="E9" i="1"/>
  <c r="F9" i="1"/>
  <c r="F2" i="1"/>
  <c r="E2" i="1"/>
  <c r="D2" i="1"/>
  <c r="D3" i="1"/>
  <c r="D7" i="1" l="1"/>
  <c r="D8" i="1"/>
  <c r="D6" i="1"/>
  <c r="D5" i="1"/>
  <c r="D9" i="1"/>
  <c r="D4" i="1"/>
</calcChain>
</file>

<file path=xl/sharedStrings.xml><?xml version="1.0" encoding="utf-8"?>
<sst xmlns="http://schemas.openxmlformats.org/spreadsheetml/2006/main" count="2549" uniqueCount="864">
  <si>
    <t>Name</t>
  </si>
  <si>
    <t>Team</t>
  </si>
  <si>
    <t>Position</t>
  </si>
  <si>
    <t>Price</t>
  </si>
  <si>
    <t>Prediction</t>
  </si>
  <si>
    <t>My Prediction</t>
  </si>
  <si>
    <t>Final Predict</t>
  </si>
  <si>
    <t>Patrick Dangerfield</t>
  </si>
  <si>
    <t>Geelong</t>
  </si>
  <si>
    <t>['Midfield', 'Forward']</t>
  </si>
  <si>
    <t>Max Gawn</t>
  </si>
  <si>
    <t>Melbourne</t>
  </si>
  <si>
    <t>['Ruck']</t>
  </si>
  <si>
    <t>Patrick Cripps</t>
  </si>
  <si>
    <t>Carlton</t>
  </si>
  <si>
    <t>['Midfield']</t>
  </si>
  <si>
    <t>Nathan Fyfe</t>
  </si>
  <si>
    <t>Fremantle</t>
  </si>
  <si>
    <t>Brodie Grundy</t>
  </si>
  <si>
    <t>Collingwood</t>
  </si>
  <si>
    <t>Clayton Oliver</t>
  </si>
  <si>
    <t>Joshua Kelly</t>
  </si>
  <si>
    <t>GWS</t>
  </si>
  <si>
    <t>Jackson Macrae</t>
  </si>
  <si>
    <t>Western Bulldogs</t>
  </si>
  <si>
    <t>Dustin Martin</t>
  </si>
  <si>
    <t>Richmond</t>
  </si>
  <si>
    <t>Lachie Neale</t>
  </si>
  <si>
    <t>Brisbane</t>
  </si>
  <si>
    <t>Matt Crouch</t>
  </si>
  <si>
    <t>Adelaide</t>
  </si>
  <si>
    <t>Zachary Merrett</t>
  </si>
  <si>
    <t>Essendon</t>
  </si>
  <si>
    <t>Adam Treloar</t>
  </si>
  <si>
    <t>Scott Pendlebury</t>
  </si>
  <si>
    <t>Rory Sloane</t>
  </si>
  <si>
    <t>Stephen Coniglio</t>
  </si>
  <si>
    <t>Marcus Bontempelli</t>
  </si>
  <si>
    <t>Dayne Beams</t>
  </si>
  <si>
    <t>Mitchell Duncan</t>
  </si>
  <si>
    <t>Todd Goldstein</t>
  </si>
  <si>
    <t>North Melbourne</t>
  </si>
  <si>
    <t>Stefan Martin</t>
  </si>
  <si>
    <t>Jake Lloyd</t>
  </si>
  <si>
    <t>Sydney</t>
  </si>
  <si>
    <t>['Defender']</t>
  </si>
  <si>
    <t>Luke Parker</t>
  </si>
  <si>
    <t>Sebastian Ross</t>
  </si>
  <si>
    <t>St Kilda</t>
  </si>
  <si>
    <t>Rory Laird</t>
  </si>
  <si>
    <t>Dayne Zorko</t>
  </si>
  <si>
    <t>Andrew Gaff</t>
  </si>
  <si>
    <t>West Coast</t>
  </si>
  <si>
    <t>Dylan Shiel</t>
  </si>
  <si>
    <t>Elliot Yeo</t>
  </si>
  <si>
    <t>Callan Ward</t>
  </si>
  <si>
    <t>Tom Rockliff</t>
  </si>
  <si>
    <t>Port Adelaide</t>
  </si>
  <si>
    <t>Lachie Whitfield</t>
  </si>
  <si>
    <t>Robbie Gray</t>
  </si>
  <si>
    <t>Isaac Heeney</t>
  </si>
  <si>
    <t>Shaun Higgins</t>
  </si>
  <si>
    <t>Josh P. Kennedy</t>
  </si>
  <si>
    <t>Oliver Wines</t>
  </si>
  <si>
    <t>Dyson Heppell</t>
  </si>
  <si>
    <t>Steele Sidebottom</t>
  </si>
  <si>
    <t>Taylor Adams</t>
  </si>
  <si>
    <t>James Sicily</t>
  </si>
  <si>
    <t>Hawthorn</t>
  </si>
  <si>
    <t>Sam Menegola</t>
  </si>
  <si>
    <t>Jack Steven</t>
  </si>
  <si>
    <t>Joel Selwood</t>
  </si>
  <si>
    <t>Brad Crouch</t>
  </si>
  <si>
    <t>Zachary Williams</t>
  </si>
  <si>
    <t>Daniel Hannebery</t>
  </si>
  <si>
    <t>Jack Billings</t>
  </si>
  <si>
    <t>['Forward']</t>
  </si>
  <si>
    <t>Aaron Sandilands</t>
  </si>
  <si>
    <t>Edward Curnow</t>
  </si>
  <si>
    <t>Devon Smith</t>
  </si>
  <si>
    <t>Bryce Gibbs</t>
  </si>
  <si>
    <t>Lachlan Hunter</t>
  </si>
  <si>
    <t>Ben McEvoy</t>
  </si>
  <si>
    <t>Lance Franklin</t>
  </si>
  <si>
    <t>David Mundy</t>
  </si>
  <si>
    <t>Angus Brayshaw</t>
  </si>
  <si>
    <t>Matthew Kreuzer</t>
  </si>
  <si>
    <t>Jaeger O'Meara</t>
  </si>
  <si>
    <t>Sam Jacobs</t>
  </si>
  <si>
    <t>Mitchell Wallis</t>
  </si>
  <si>
    <t>Trent Cotchin</t>
  </si>
  <si>
    <t>Dominic Sheed</t>
  </si>
  <si>
    <t>Anthony Miles</t>
  </si>
  <si>
    <t>Gold Coast</t>
  </si>
  <si>
    <t>Luke Shuey</t>
  </si>
  <si>
    <t>Kade Simpson</t>
  </si>
  <si>
    <t>Thomas Liberatore</t>
  </si>
  <si>
    <t>Tim Kelly</t>
  </si>
  <si>
    <t>Gary Jnr Ablett</t>
  </si>
  <si>
    <t>Chad Wingard</t>
  </si>
  <si>
    <t>Patrick Ryder</t>
  </si>
  <si>
    <t>Michael Hurley</t>
  </si>
  <si>
    <t>Jack Viney</t>
  </si>
  <si>
    <t>Justin Westhoff</t>
  </si>
  <si>
    <t>['Forward', 'Ruck']</t>
  </si>
  <si>
    <t>Heath Shaw</t>
  </si>
  <si>
    <t>Tom McDonald</t>
  </si>
  <si>
    <t>Ben Cunnington</t>
  </si>
  <si>
    <t>Marc Murphy</t>
  </si>
  <si>
    <t>Jack Steele</t>
  </si>
  <si>
    <t>Toby Nankervis</t>
  </si>
  <si>
    <t>Toby Greene</t>
  </si>
  <si>
    <t>Shannon Hurn</t>
  </si>
  <si>
    <t>Shane Mumford</t>
  </si>
  <si>
    <t>Tom Hawkins</t>
  </si>
  <si>
    <t>Nathan Jones</t>
  </si>
  <si>
    <t>Jack Crisp</t>
  </si>
  <si>
    <t>Travis Boak</t>
  </si>
  <si>
    <t>Tom Lynch</t>
  </si>
  <si>
    <t>Toby McLean</t>
  </si>
  <si>
    <t>Alex Rance</t>
  </si>
  <si>
    <t>Jesse Hogan</t>
  </si>
  <si>
    <t>Jack Gunston</t>
  </si>
  <si>
    <t>Callum Mills</t>
  </si>
  <si>
    <t>Luke Ryan</t>
  </si>
  <si>
    <t>Jordan Lewis</t>
  </si>
  <si>
    <t>Josh Dunkley</t>
  </si>
  <si>
    <t>Luke Dahlhaus</t>
  </si>
  <si>
    <t>Jeremy Howe</t>
  </si>
  <si>
    <t>Shaun Burgoyne</t>
  </si>
  <si>
    <t>Dion Prestia</t>
  </si>
  <si>
    <t>Brodie Smith</t>
  </si>
  <si>
    <t>Jarrod Witts</t>
  </si>
  <si>
    <t>Tim Taranto</t>
  </si>
  <si>
    <t>Jarryd Lyons</t>
  </si>
  <si>
    <t>Tom Bellchambers</t>
  </si>
  <si>
    <t>Michael Walters</t>
  </si>
  <si>
    <t>Callum Sinclair</t>
  </si>
  <si>
    <t>Jack Riewoldt</t>
  </si>
  <si>
    <t>Brett Deledio</t>
  </si>
  <si>
    <t>Alex Witherden</t>
  </si>
  <si>
    <t>Brad Ebert</t>
  </si>
  <si>
    <t>David Swallow</t>
  </si>
  <si>
    <t>Jarrad McVeigh</t>
  </si>
  <si>
    <t>Aaron Hall</t>
  </si>
  <si>
    <t>Jack Ziebell</t>
  </si>
  <si>
    <t>Bachar Houli</t>
  </si>
  <si>
    <t>Tom Scully</t>
  </si>
  <si>
    <t>David Zaharakis</t>
  </si>
  <si>
    <t>Andrew McGrath</t>
  </si>
  <si>
    <t>['Defender', 'Midfield']</t>
  </si>
  <si>
    <t>Michael Hibberd</t>
  </si>
  <si>
    <t>Jack Redden</t>
  </si>
  <si>
    <t>Josh Caddy</t>
  </si>
  <si>
    <t>Jason Johannisen</t>
  </si>
  <si>
    <t>Daniel Rich</t>
  </si>
  <si>
    <t>Zach Tuohy</t>
  </si>
  <si>
    <t>Mitch Robinson</t>
  </si>
  <si>
    <t>Liam Shiels</t>
  </si>
  <si>
    <t>Jack Darling</t>
  </si>
  <si>
    <t>Mark Blicavs</t>
  </si>
  <si>
    <t>Isaac Smith</t>
  </si>
  <si>
    <t>Shane Savage</t>
  </si>
  <si>
    <t>Luke Breust</t>
  </si>
  <si>
    <t>Christian Petracca</t>
  </si>
  <si>
    <t>Stephen Hill</t>
  </si>
  <si>
    <t>Shaun Grigg</t>
  </si>
  <si>
    <t>Jordan De Goey</t>
  </si>
  <si>
    <t>Hamish Hartlett</t>
  </si>
  <si>
    <t>Connor Blakely</t>
  </si>
  <si>
    <t>Tom Hickey</t>
  </si>
  <si>
    <t>David Armitage</t>
  </si>
  <si>
    <t>Luke Hodge</t>
  </si>
  <si>
    <t>Zac Smith</t>
  </si>
  <si>
    <t>Tom Doedee</t>
  </si>
  <si>
    <t>Tom Phillips</t>
  </si>
  <si>
    <t>Steven May</t>
  </si>
  <si>
    <t>Dom Tyson</t>
  </si>
  <si>
    <t>Tom Nicholls</t>
  </si>
  <si>
    <t>Shane Edwards</t>
  </si>
  <si>
    <t>Grant Birchall</t>
  </si>
  <si>
    <t>Hugh Greenwood</t>
  </si>
  <si>
    <t>Jared Polec</t>
  </si>
  <si>
    <t>Dawson Simpson</t>
  </si>
  <si>
    <t>Orazio Fantasia</t>
  </si>
  <si>
    <t>Cale Hooker</t>
  </si>
  <si>
    <t>Scott Lycett</t>
  </si>
  <si>
    <t>Dane Rampe</t>
  </si>
  <si>
    <t>Pearce Hanley</t>
  </si>
  <si>
    <t>Jarryd Roughead</t>
  </si>
  <si>
    <t>Jamie MacMillan</t>
  </si>
  <si>
    <t>Kane Lambert</t>
  </si>
  <si>
    <t>Touk Miller</t>
  </si>
  <si>
    <t>Tom Langdon</t>
  </si>
  <si>
    <t>Brayden Sier</t>
  </si>
  <si>
    <t>Jasper Pittard</t>
  </si>
  <si>
    <t>Cameron Ellis-Yolmen</t>
  </si>
  <si>
    <t>Jack Newnes</t>
  </si>
  <si>
    <t>Josh Jenkins</t>
  </si>
  <si>
    <t>Jeremy Cameron</t>
  </si>
  <si>
    <t>Richard Douglas</t>
  </si>
  <si>
    <t>Matthew Suckling</t>
  </si>
  <si>
    <t>Cameron Guthrie</t>
  </si>
  <si>
    <t>Eddie Betts</t>
  </si>
  <si>
    <t>Matthew Broadbent</t>
  </si>
  <si>
    <t>Ricky Henderson</t>
  </si>
  <si>
    <t>Christian Salem</t>
  </si>
  <si>
    <t>Taylor Walker</t>
  </si>
  <si>
    <t>Rhys Stanley</t>
  </si>
  <si>
    <t>Luke Dunstan</t>
  </si>
  <si>
    <t>Jarrod Harbrow</t>
  </si>
  <si>
    <t>Nic Newman</t>
  </si>
  <si>
    <t>Charlie Dixon</t>
  </si>
  <si>
    <t>Jack Martin</t>
  </si>
  <si>
    <t>Nick Vlastuin</t>
  </si>
  <si>
    <t>Chris Masten</t>
  </si>
  <si>
    <t>Brandon Ellis</t>
  </si>
  <si>
    <t>Ryan Bastinac</t>
  </si>
  <si>
    <t>Thomas Stewart</t>
  </si>
  <si>
    <t>Steven Motlop</t>
  </si>
  <si>
    <t>Robbie Tarrant</t>
  </si>
  <si>
    <t>Ben Brown</t>
  </si>
  <si>
    <t>Kieren Jack</t>
  </si>
  <si>
    <t>Marcus Adams</t>
  </si>
  <si>
    <t>Blake Acres</t>
  </si>
  <si>
    <t>Caleb Daniel</t>
  </si>
  <si>
    <t>Trent Dumont</t>
  </si>
  <si>
    <t>Darcy Parish</t>
  </si>
  <si>
    <t>Lachlan Henderson</t>
  </si>
  <si>
    <t>Sean Darcy</t>
  </si>
  <si>
    <t>Brayden Fiorini</t>
  </si>
  <si>
    <t>Rupert Wills</t>
  </si>
  <si>
    <t>Allen Christensen</t>
  </si>
  <si>
    <t>Nick Haynes</t>
  </si>
  <si>
    <t>Sam Gray</t>
  </si>
  <si>
    <t>Dan Houston</t>
  </si>
  <si>
    <t>Bradley Hill</t>
  </si>
  <si>
    <t>Heath Grundy</t>
  </si>
  <si>
    <t>Bayley Fritsch</t>
  </si>
  <si>
    <t>Jarrod Lienert</t>
  </si>
  <si>
    <t>Matthew Scharenberg</t>
  </si>
  <si>
    <t>Rory Atkins</t>
  </si>
  <si>
    <t>Sam Reid</t>
  </si>
  <si>
    <t>Dale Thomas</t>
  </si>
  <si>
    <t>James Harmes</t>
  </si>
  <si>
    <t>Kade Kolodjashnij</t>
  </si>
  <si>
    <t>Jamie Elliott</t>
  </si>
  <si>
    <t>Scott Selwood</t>
  </si>
  <si>
    <t>Sam Switkowski</t>
  </si>
  <si>
    <t>Harry Taylor</t>
  </si>
  <si>
    <t>Adam Saad</t>
  </si>
  <si>
    <t>Tom Cutler</t>
  </si>
  <si>
    <t>Jack Watts</t>
  </si>
  <si>
    <t>Paul Seedsman</t>
  </si>
  <si>
    <t>Majak Daw</t>
  </si>
  <si>
    <t>Jimmy Webster</t>
  </si>
  <si>
    <t>Liam Picken</t>
  </si>
  <si>
    <t>Daniel Menzel</t>
  </si>
  <si>
    <t>Harris Andrews</t>
  </si>
  <si>
    <t>Zak Jones</t>
  </si>
  <si>
    <t>Jamie Cripps</t>
  </si>
  <si>
    <t>Charlie Curnow</t>
  </si>
  <si>
    <t>Jonathon Patton</t>
  </si>
  <si>
    <t>Scott Thompson</t>
  </si>
  <si>
    <t>Jacob Hopper</t>
  </si>
  <si>
    <t>Thomas Jonas</t>
  </si>
  <si>
    <t>Josh Thomas</t>
  </si>
  <si>
    <t>Rory Lobb</t>
  </si>
  <si>
    <t>Tim Membrey</t>
  </si>
  <si>
    <t>Jarrod Berry</t>
  </si>
  <si>
    <t>Ben Reid</t>
  </si>
  <si>
    <t>Jake Lever</t>
  </si>
  <si>
    <t>Tom Papley</t>
  </si>
  <si>
    <t>Nathan Wilson</t>
  </si>
  <si>
    <t>Ryan Burton</t>
  </si>
  <si>
    <t>Aliir Aliir</t>
  </si>
  <si>
    <t>Jack Higgins</t>
  </si>
  <si>
    <t>James Worpel</t>
  </si>
  <si>
    <t>Christopher Mayne</t>
  </si>
  <si>
    <t>Jayden Short</t>
  </si>
  <si>
    <t>Paul Puopolo</t>
  </si>
  <si>
    <t>Shaun McKernan</t>
  </si>
  <si>
    <t>Jack Sinclair</t>
  </si>
  <si>
    <t>Joe Daniher</t>
  </si>
  <si>
    <t>David Myers</t>
  </si>
  <si>
    <t>Jarryn Geary</t>
  </si>
  <si>
    <t>Jake Stringer</t>
  </si>
  <si>
    <t>Jake Carlisle</t>
  </si>
  <si>
    <t>Elliott Himmelberg</t>
  </si>
  <si>
    <t>Ryan Abbott</t>
  </si>
  <si>
    <t>Andy Otten</t>
  </si>
  <si>
    <t>Ed Langdon</t>
  </si>
  <si>
    <t>Daniel Howe</t>
  </si>
  <si>
    <t>Jonathon Ceglar</t>
  </si>
  <si>
    <t>Lewis Taylor</t>
  </si>
  <si>
    <t>George Hewett</t>
  </si>
  <si>
    <t>Matthew Lobbe</t>
  </si>
  <si>
    <t>Billy Longer</t>
  </si>
  <si>
    <t>Sam Powell-Pepper</t>
  </si>
  <si>
    <t>Will Hoskin-Elliott</t>
  </si>
  <si>
    <t>Tom Barrass</t>
  </si>
  <si>
    <t>Anthony McDonald-Tipungwuti</t>
  </si>
  <si>
    <t>Sam Mayes</t>
  </si>
  <si>
    <t>Easton Wood</t>
  </si>
  <si>
    <t>Jade Gresham</t>
  </si>
  <si>
    <t>Brandan Parfitt</t>
  </si>
  <si>
    <t>Brayden Maynard</t>
  </si>
  <si>
    <t>Samuel Murray</t>
  </si>
  <si>
    <t>Taylin Duman</t>
  </si>
  <si>
    <t>Tom Campbell</t>
  </si>
  <si>
    <t>Mason Wood</t>
  </si>
  <si>
    <t>Luke McDonald</t>
  </si>
  <si>
    <t>Samuel Collins</t>
  </si>
  <si>
    <t>Ben Jacobs</t>
  </si>
  <si>
    <t>Rhys Mathieson</t>
  </si>
  <si>
    <t>Daniel Wells</t>
  </si>
  <si>
    <t>Alex Neal-Bullen</t>
  </si>
  <si>
    <t>Bradley Sheppard</t>
  </si>
  <si>
    <t>Matthew Dea</t>
  </si>
  <si>
    <t>Aaron Francis</t>
  </si>
  <si>
    <t>Phil Davis</t>
  </si>
  <si>
    <t>Lynden Dunn</t>
  </si>
  <si>
    <t>Conor Nash</t>
  </si>
  <si>
    <t>David Mirra</t>
  </si>
  <si>
    <t>Paul Ahern</t>
  </si>
  <si>
    <t>David Astbury</t>
  </si>
  <si>
    <t>Mitchell Brown</t>
  </si>
  <si>
    <t>Ryan Lester</t>
  </si>
  <si>
    <t>Jordan Cunico</t>
  </si>
  <si>
    <t>Jordan Murdoch</t>
  </si>
  <si>
    <t>Reece Conca</t>
  </si>
  <si>
    <t>Josh Smith</t>
  </si>
  <si>
    <t>Lachlan Weller</t>
  </si>
  <si>
    <t>Jordan Roughead</t>
  </si>
  <si>
    <t>Blake Hardwick</t>
  </si>
  <si>
    <t>Alex Fasolo</t>
  </si>
  <si>
    <t>Maverick Weller</t>
  </si>
  <si>
    <t>James Cousins</t>
  </si>
  <si>
    <t>Jack Graham</t>
  </si>
  <si>
    <t>Bailey Williams</t>
  </si>
  <si>
    <t>Lin Jong</t>
  </si>
  <si>
    <t>Samuel Wright</t>
  </si>
  <si>
    <t>Marley Williams</t>
  </si>
  <si>
    <t>Matthew De Boer</t>
  </si>
  <si>
    <t>Mark Baguley</t>
  </si>
  <si>
    <t>Harry Cunningham</t>
  </si>
  <si>
    <t>Lewis Jetta</t>
  </si>
  <si>
    <t>Aaron Vandenberg</t>
  </si>
  <si>
    <t>Peter Wright</t>
  </si>
  <si>
    <t>Jackson Trengove</t>
  </si>
  <si>
    <t>Wayne Milera</t>
  </si>
  <si>
    <t>Jed Anderson</t>
  </si>
  <si>
    <t>Charlie Cameron</t>
  </si>
  <si>
    <t>Liam Jones</t>
  </si>
  <si>
    <t>Tyson Goldsack</t>
  </si>
  <si>
    <t>Dougal Howard</t>
  </si>
  <si>
    <t>Jeremy Finlayson</t>
  </si>
  <si>
    <t>Sam Petrevski-Seton</t>
  </si>
  <si>
    <t>Sam Naismith</t>
  </si>
  <si>
    <t>Hayden Crozier</t>
  </si>
  <si>
    <t>Hugh McCluggage</t>
  </si>
  <si>
    <t>Daniel Talia</t>
  </si>
  <si>
    <t>Sam Lloyd</t>
  </si>
  <si>
    <t>Taylor Duryea</t>
  </si>
  <si>
    <t>Darcy Byrne-Jones</t>
  </si>
  <si>
    <t>Shaun Atley</t>
  </si>
  <si>
    <t>Conor McKenna</t>
  </si>
  <si>
    <t>Michael Hartley</t>
  </si>
  <si>
    <t>Kyle Langford</t>
  </si>
  <si>
    <t>Nathan Vardy</t>
  </si>
  <si>
    <t>Brody Mihocek</t>
  </si>
  <si>
    <t>Colin O'Riordan</t>
  </si>
  <si>
    <t>Jeff Garlett</t>
  </si>
  <si>
    <t>Michael Rischitelli</t>
  </si>
  <si>
    <t>David MacKay</t>
  </si>
  <si>
    <t>Jake Melksham</t>
  </si>
  <si>
    <t>Dean Kent</t>
  </si>
  <si>
    <t>Jacob Weitering</t>
  </si>
  <si>
    <t>Brandon Matera</t>
  </si>
  <si>
    <t>James Frawley</t>
  </si>
  <si>
    <t>Tomas Bugg</t>
  </si>
  <si>
    <t>Billy Stretch</t>
  </si>
  <si>
    <t>Luke Brown</t>
  </si>
  <si>
    <t>Ryan Clarke</t>
  </si>
  <si>
    <t>George Horlin-Smith</t>
  </si>
  <si>
    <t>Harry Morrison</t>
  </si>
  <si>
    <t>Riley Bonner</t>
  </si>
  <si>
    <t>Caleb Marchbank</t>
  </si>
  <si>
    <t>Levi Greenwood</t>
  </si>
  <si>
    <t>Harry McKay</t>
  </si>
  <si>
    <t>Travis Varcoe</t>
  </si>
  <si>
    <t>Alex Keath</t>
  </si>
  <si>
    <t>Thomas Sheridan</t>
  </si>
  <si>
    <t>Martin Gleeson</t>
  </si>
  <si>
    <t>Mitch McGovern</t>
  </si>
  <si>
    <t>Ben Ronke</t>
  </si>
  <si>
    <t>Jaidyn Stephenson</t>
  </si>
  <si>
    <t>Harrison Himmelberg</t>
  </si>
  <si>
    <t>Keegan Brooksby</t>
  </si>
  <si>
    <t>Kamdyn Mcintosh</t>
  </si>
  <si>
    <t>Zachary Clarke</t>
  </si>
  <si>
    <t>Joshua Wagner</t>
  </si>
  <si>
    <t>Adam Tomlinson</t>
  </si>
  <si>
    <t>Josh Bruce</t>
  </si>
  <si>
    <t>Joel Hamling</t>
  </si>
  <si>
    <t>Travis Colyer</t>
  </si>
  <si>
    <t>Mark Hutchings</t>
  </si>
  <si>
    <t>Bailey Banfield</t>
  </si>
  <si>
    <t>Braydon Preuss</t>
  </si>
  <si>
    <t>Reilly O'Brien</t>
  </si>
  <si>
    <t>Jayden Hunt</t>
  </si>
  <si>
    <t>Corey Maynard</t>
  </si>
  <si>
    <t>Aaron Young</t>
  </si>
  <si>
    <t>Matthew Kennedy</t>
  </si>
  <si>
    <t>Jarman Impey</t>
  </si>
  <si>
    <t>['Defender', 'Forward']</t>
  </si>
  <si>
    <t>Brendon Ah Chee</t>
  </si>
  <si>
    <t>Taylor Garner</t>
  </si>
  <si>
    <t>Neville Jetta</t>
  </si>
  <si>
    <t>James Stewart</t>
  </si>
  <si>
    <t>Logan Austin</t>
  </si>
  <si>
    <t>Lachlan Plowman</t>
  </si>
  <si>
    <t>Liam Ryan</t>
  </si>
  <si>
    <t>Sam Skinner</t>
  </si>
  <si>
    <t>Callum Brown</t>
  </si>
  <si>
    <t>Liam Duggan</t>
  </si>
  <si>
    <t>Rowan Marshall</t>
  </si>
  <si>
    <t>Jake Kelly</t>
  </si>
  <si>
    <t>Oscar McDonald</t>
  </si>
  <si>
    <t>Will Brodie</t>
  </si>
  <si>
    <t>Nick Smith</t>
  </si>
  <si>
    <t>Jackson Thurlow</t>
  </si>
  <si>
    <t>Darcy Lang</t>
  </si>
  <si>
    <t>Ed Vickers-Willis</t>
  </si>
  <si>
    <t>Billy Gowers</t>
  </si>
  <si>
    <t>Jack Henry</t>
  </si>
  <si>
    <t>Matt Guelfi</t>
  </si>
  <si>
    <t>Ryan Garthwaite</t>
  </si>
  <si>
    <t>Nathan Hrovat</t>
  </si>
  <si>
    <t>Karl Amon</t>
  </si>
  <si>
    <t>Nicholas Robertson</t>
  </si>
  <si>
    <t>Ben Ainsworth</t>
  </si>
  <si>
    <t>Ethan Hughes</t>
  </si>
  <si>
    <t>James Aish</t>
  </si>
  <si>
    <t>Alex Sexton</t>
  </si>
  <si>
    <t>Zac Fisher</t>
  </si>
  <si>
    <t>Timothy Broomhead</t>
  </si>
  <si>
    <t>Tory Dickson</t>
  </si>
  <si>
    <t>Oliver Florent</t>
  </si>
  <si>
    <t>Aaron Naughton</t>
  </si>
  <si>
    <t>Adam Cerra</t>
  </si>
  <si>
    <t>Andrew Brayshaw</t>
  </si>
  <si>
    <t>Cameron Rayner</t>
  </si>
  <si>
    <t>Edward Phillips</t>
  </si>
  <si>
    <t>Kaiden Brand</t>
  </si>
  <si>
    <t>Jack Hombsch</t>
  </si>
  <si>
    <t>Joshua Walker</t>
  </si>
  <si>
    <t>Gary Rohan</t>
  </si>
  <si>
    <t>Darcy Gardiner</t>
  </si>
  <si>
    <t>Sam Day</t>
  </si>
  <si>
    <t>Thomas Boyd</t>
  </si>
  <si>
    <t>Nicholas Holman</t>
  </si>
  <si>
    <t>Zaine Cordy</t>
  </si>
  <si>
    <t>Brennan Cox</t>
  </si>
  <si>
    <t>Adam Kennedy</t>
  </si>
  <si>
    <t>Mason Cox</t>
  </si>
  <si>
    <t>Jy Simpkin</t>
  </si>
  <si>
    <t>Andrew Phillips</t>
  </si>
  <si>
    <t>Daniel Butler</t>
  </si>
  <si>
    <t>Levi Casboult</t>
  </si>
  <si>
    <t>Lachlan Fogarty</t>
  </si>
  <si>
    <t>Paddy Dow</t>
  </si>
  <si>
    <t>Jack Lonie</t>
  </si>
  <si>
    <t>Tom Clurey</t>
  </si>
  <si>
    <t>Patrick Lipinski</t>
  </si>
  <si>
    <t>Sam Frost</t>
  </si>
  <si>
    <t>Jacob Townsend</t>
  </si>
  <si>
    <t>Ben Keays</t>
  </si>
  <si>
    <t>Riley Knight</t>
  </si>
  <si>
    <t>Dale Morris</t>
  </si>
  <si>
    <t>Daniel McKenzie</t>
  </si>
  <si>
    <t>Matthew Taberner</t>
  </si>
  <si>
    <t>Lewis Melican</t>
  </si>
  <si>
    <t>Ed Richards</t>
  </si>
  <si>
    <t>Willie Rioli</t>
  </si>
  <si>
    <t>Oscar McInerney</t>
  </si>
  <si>
    <t>Jack Bowes</t>
  </si>
  <si>
    <t>Daniel Rioli</t>
  </si>
  <si>
    <t>Jayden Laverde</t>
  </si>
  <si>
    <t>Benjamin Stratton</t>
  </si>
  <si>
    <t>Teia Miles</t>
  </si>
  <si>
    <t>Jack Trengove</t>
  </si>
  <si>
    <t>Josh Daicos</t>
  </si>
  <si>
    <t>Lewis Pierce</t>
  </si>
  <si>
    <t>Timothy English</t>
  </si>
  <si>
    <t>Dylan Grimes</t>
  </si>
  <si>
    <t>Trent McKenzie</t>
  </si>
  <si>
    <t>Tom Cole</t>
  </si>
  <si>
    <t>Jake Kolodjashnij</t>
  </si>
  <si>
    <t>Mitchell Hannan</t>
  </si>
  <si>
    <t>Aiden Bonar</t>
  </si>
  <si>
    <t>Charlie Spargo</t>
  </si>
  <si>
    <t>Tim Smith</t>
  </si>
  <si>
    <t>Scott Jones</t>
  </si>
  <si>
    <t>Darcy Moore</t>
  </si>
  <si>
    <t>Jesse Joyce</t>
  </si>
  <si>
    <t>Mason Redman</t>
  </si>
  <si>
    <t>Daniel Lloyd</t>
  </si>
  <si>
    <t>Darcy Tucker</t>
  </si>
  <si>
    <t>Bailey Dale</t>
  </si>
  <si>
    <t>Patrick Ambrose</t>
  </si>
  <si>
    <t>Jake Waterman</t>
  </si>
  <si>
    <t>Nathan Broad</t>
  </si>
  <si>
    <t>Shane Kersten</t>
  </si>
  <si>
    <t>Daniel McStay</t>
  </si>
  <si>
    <t>Jason Castagna</t>
  </si>
  <si>
    <t>Todd Marshall</t>
  </si>
  <si>
    <t>Aidan Corr</t>
  </si>
  <si>
    <t>Callum Ah Chee</t>
  </si>
  <si>
    <t>Lincoln McCarthy</t>
  </si>
  <si>
    <t>Darren Minchington</t>
  </si>
  <si>
    <t>David Cuningham</t>
  </si>
  <si>
    <t>Zac Langdon</t>
  </si>
  <si>
    <t>Jordan Dawson</t>
  </si>
  <si>
    <t>Archie Smith</t>
  </si>
  <si>
    <t>Will Hayward</t>
  </si>
  <si>
    <t>Jack Leslie</t>
  </si>
  <si>
    <t>Jordan Gallucci</t>
  </si>
  <si>
    <t>Kayne Turner</t>
  </si>
  <si>
    <t>Bailey Rice</t>
  </si>
  <si>
    <t>Ben McNiece</t>
  </si>
  <si>
    <t>Ben Paton</t>
  </si>
  <si>
    <t>Brayden Ainsworth</t>
  </si>
  <si>
    <t>Esava Ratugolea</t>
  </si>
  <si>
    <t>Jacob Dawson</t>
  </si>
  <si>
    <t>Kobe Mutch</t>
  </si>
  <si>
    <t>Oscar Allen</t>
  </si>
  <si>
    <t>Hunter Clark</t>
  </si>
  <si>
    <t>Tim O'Brien</t>
  </si>
  <si>
    <t>Jacob Allison</t>
  </si>
  <si>
    <t>Brandon White</t>
  </si>
  <si>
    <t>Callum Moore</t>
  </si>
  <si>
    <t>Robbie Fox</t>
  </si>
  <si>
    <t>Matthew Buntine</t>
  </si>
  <si>
    <t>Jake Long</t>
  </si>
  <si>
    <t>Harry Perryman</t>
  </si>
  <si>
    <t>Hayden Ballantyne</t>
  </si>
  <si>
    <t>Jay Kennedy-Harris</t>
  </si>
  <si>
    <t>Jordan Ridley</t>
  </si>
  <si>
    <t>Darcy Macpherson</t>
  </si>
  <si>
    <t>Ryan Nyhuis</t>
  </si>
  <si>
    <t>Cameron McCarthy</t>
  </si>
  <si>
    <t>Lewis Young</t>
  </si>
  <si>
    <t>Connor Menadue</t>
  </si>
  <si>
    <t>Jack Madgen</t>
  </si>
  <si>
    <t>Nicholas Coffield</t>
  </si>
  <si>
    <t>Alex Pearce</t>
  </si>
  <si>
    <t>Joshua Schoenfeld</t>
  </si>
  <si>
    <t>Oleg Markov</t>
  </si>
  <si>
    <t>Ryan Schoenmakers</t>
  </si>
  <si>
    <t>Kyle Hartigan</t>
  </si>
  <si>
    <t>Lachlan Keeffe</t>
  </si>
  <si>
    <t>Rory Thompson</t>
  </si>
  <si>
    <t>Brad Scheer</t>
  </si>
  <si>
    <t>[]</t>
  </si>
  <si>
    <t>None</t>
  </si>
  <si>
    <t>Dylan Buckley</t>
  </si>
  <si>
    <t>Flynn Appleby</t>
  </si>
  <si>
    <t>Ivan Soldo</t>
  </si>
  <si>
    <t>Corey Ellis</t>
  </si>
  <si>
    <t>Lukas Webb</t>
  </si>
  <si>
    <t>James Parsons</t>
  </si>
  <si>
    <t>Ben McKay</t>
  </si>
  <si>
    <t>Bradley Lynch</t>
  </si>
  <si>
    <t>Brent Daniels</t>
  </si>
  <si>
    <t>Tom McCartin</t>
  </si>
  <si>
    <t>Zac Bailey</t>
  </si>
  <si>
    <t>Sam Durdin</t>
  </si>
  <si>
    <t>Conor Glass</t>
  </si>
  <si>
    <t>James Rose</t>
  </si>
  <si>
    <t>Jack Silvagni</t>
  </si>
  <si>
    <t>Nakia Cockatoo</t>
  </si>
  <si>
    <t>Will Schofield</t>
  </si>
  <si>
    <t>Eric Hipwood</t>
  </si>
  <si>
    <t>Fraser McInnes</t>
  </si>
  <si>
    <t>Ben Long</t>
  </si>
  <si>
    <t>Josh Schache</t>
  </si>
  <si>
    <t>Brayden Crossley</t>
  </si>
  <si>
    <t>Lachlan Murphy</t>
  </si>
  <si>
    <t>Quinton Narkle</t>
  </si>
  <si>
    <t>Sam Taylor</t>
  </si>
  <si>
    <t>Stefan Giro</t>
  </si>
  <si>
    <t>Tom Williamson</t>
  </si>
  <si>
    <t>Hugh Goddard</t>
  </si>
  <si>
    <t>Wylie Buzza</t>
  </si>
  <si>
    <t>Fletcher Roberts</t>
  </si>
  <si>
    <t>Joel Smith</t>
  </si>
  <si>
    <t>Jed Bews</t>
  </si>
  <si>
    <t>Mark O'Connor</t>
  </si>
  <si>
    <t>Cameron Zurhaar</t>
  </si>
  <si>
    <t>Brandon Starcevich</t>
  </si>
  <si>
    <t>Jarrod Garlett</t>
  </si>
  <si>
    <t>Daniel Venables</t>
  </si>
  <si>
    <t>Joe Atley</t>
  </si>
  <si>
    <t>Lochie O'Brien</t>
  </si>
  <si>
    <t>Pat Kerr</t>
  </si>
  <si>
    <t>Timothy Mohr</t>
  </si>
  <si>
    <t>Sean Lemmens</t>
  </si>
  <si>
    <t>Marc Pittonet</t>
  </si>
  <si>
    <t>Jack Scrimshaw</t>
  </si>
  <si>
    <t>Patrick McCartin</t>
  </si>
  <si>
    <t>Nathan Brown</t>
  </si>
  <si>
    <t>Roarke Smith</t>
  </si>
  <si>
    <t>Jackson Nelson</t>
  </si>
  <si>
    <t>Ben Crocker</t>
  </si>
  <si>
    <t>Billy Frampton</t>
  </si>
  <si>
    <t>Charlie Ballard</t>
  </si>
  <si>
    <t>Darcy Fogarty</t>
  </si>
  <si>
    <t>Jamaine Jones</t>
  </si>
  <si>
    <t>Kane Farrell</t>
  </si>
  <si>
    <t>Will Setterfield</t>
  </si>
  <si>
    <t>Aidyn Johnson</t>
  </si>
  <si>
    <t>Griffin Logue</t>
  </si>
  <si>
    <t>Jacob Heron</t>
  </si>
  <si>
    <t>Mitchell Crowden</t>
  </si>
  <si>
    <t>Myles Poholke</t>
  </si>
  <si>
    <t>Wil Powell</t>
  </si>
  <si>
    <t>Jarrod Pickett</t>
  </si>
  <si>
    <t>Cedric Cox</t>
  </si>
  <si>
    <t>Joshua Begley</t>
  </si>
  <si>
    <t>Sam Weideman</t>
  </si>
  <si>
    <t>Shai Bolton</t>
  </si>
  <si>
    <t>Josh Battle</t>
  </si>
  <si>
    <t>Joshua Kennedy</t>
  </si>
  <si>
    <t>Kurt Mutimer</t>
  </si>
  <si>
    <t>Fergus Greene</t>
  </si>
  <si>
    <t>Matt Eagles</t>
  </si>
  <si>
    <t>Zach Guthrie</t>
  </si>
  <si>
    <t>Isaac Cumming</t>
  </si>
  <si>
    <t>Luke Davies-Uniacke</t>
  </si>
  <si>
    <t>Thomas Murphy</t>
  </si>
  <si>
    <t>Will Walker</t>
  </si>
  <si>
    <t>Sam Walsh</t>
  </si>
  <si>
    <t>Sam Simpson</t>
  </si>
  <si>
    <t>Jack Lukosius</t>
  </si>
  <si>
    <t>Tom De Koning</t>
  </si>
  <si>
    <t>Izak Rankine</t>
  </si>
  <si>
    <t>Harrison Macreadie</t>
  </si>
  <si>
    <t>Nathan Murphy</t>
  </si>
  <si>
    <t>Tyson Stengle</t>
  </si>
  <si>
    <t>Max King</t>
  </si>
  <si>
    <t>Harrison Petty</t>
  </si>
  <si>
    <t>Liam Baker</t>
  </si>
  <si>
    <t>Connor Rozee</t>
  </si>
  <si>
    <t>Ben King</t>
  </si>
  <si>
    <t>Cameron Polson</t>
  </si>
  <si>
    <t>Bailey Smith</t>
  </si>
  <si>
    <t>Corey Wagner</t>
  </si>
  <si>
    <t>Dylan Clarke</t>
  </si>
  <si>
    <t>Patrick Wilson</t>
  </si>
  <si>
    <t>Tarryn Thomas</t>
  </si>
  <si>
    <t>Chayce Jones</t>
  </si>
  <si>
    <t>Nick Blakey</t>
  </si>
  <si>
    <t>Jye Caldwell</t>
  </si>
  <si>
    <t>Zak Butters</t>
  </si>
  <si>
    <t>Mitchell Lewis</t>
  </si>
  <si>
    <t>Isaac Quaynor</t>
  </si>
  <si>
    <t>Jackson Hately</t>
  </si>
  <si>
    <t>Ryley Stoddart</t>
  </si>
  <si>
    <t>Jordan Clark</t>
  </si>
  <si>
    <t>Sam Sturt</t>
  </si>
  <si>
    <t>Xavier Duursma</t>
  </si>
  <si>
    <t>Darcy Cameron</t>
  </si>
  <si>
    <t>Jarrod Brander</t>
  </si>
  <si>
    <t>Liam Stocker</t>
  </si>
  <si>
    <t>Callum Wilkie</t>
  </si>
  <si>
    <t>Nicholas Shipley</t>
  </si>
  <si>
    <t>Andrew McPherson</t>
  </si>
  <si>
    <t>Angus Schumacher</t>
  </si>
  <si>
    <t>Ben Davis</t>
  </si>
  <si>
    <t>Ben Miller</t>
  </si>
  <si>
    <t>Brandon Zerk-Thatcher</t>
  </si>
  <si>
    <t>Callum Coleman-Jones</t>
  </si>
  <si>
    <t>Callum Porter</t>
  </si>
  <si>
    <t>Changkuoth Jiath</t>
  </si>
  <si>
    <t>Charlie Constable</t>
  </si>
  <si>
    <t>Chris Burgess</t>
  </si>
  <si>
    <t>Connor Ballenden</t>
  </si>
  <si>
    <t>Connor Nutting</t>
  </si>
  <si>
    <t>Corey Lyons</t>
  </si>
  <si>
    <t>Declan Keilty</t>
  </si>
  <si>
    <t>Declan Watson</t>
  </si>
  <si>
    <t>Doulton Langlands</t>
  </si>
  <si>
    <t>Dylan Moore</t>
  </si>
  <si>
    <t>Francis Watson</t>
  </si>
  <si>
    <t>Gryan Miers</t>
  </si>
  <si>
    <t>Hamish Brayshaw</t>
  </si>
  <si>
    <t>Harrison Jones</t>
  </si>
  <si>
    <t>Hugh Dixon</t>
  </si>
  <si>
    <t>Jack Buckley</t>
  </si>
  <si>
    <t>Jack Maibaum</t>
  </si>
  <si>
    <t>Jack Payne</t>
  </si>
  <si>
    <t>Jackson Ross</t>
  </si>
  <si>
    <t>Jake Patmore</t>
  </si>
  <si>
    <t>Jake Stein</t>
  </si>
  <si>
    <t>James Bell</t>
  </si>
  <si>
    <t>Joel Amartey</t>
  </si>
  <si>
    <t>Joel Garner</t>
  </si>
  <si>
    <t>Jordan Houlahan</t>
  </si>
  <si>
    <t>Josh Corbett</t>
  </si>
  <si>
    <t>Josh Rotham</t>
  </si>
  <si>
    <t>Kym LeBois</t>
  </si>
  <si>
    <t>Lloyd Meek</t>
  </si>
  <si>
    <t>Luke Lavender</t>
  </si>
  <si>
    <t>Matthew Allen</t>
  </si>
  <si>
    <t>Matthew Flynn</t>
  </si>
  <si>
    <t>Matthew Ling</t>
  </si>
  <si>
    <t>Max Lynch</t>
  </si>
  <si>
    <t>Mitchell Hinge</t>
  </si>
  <si>
    <t>Nathan Kreuger</t>
  </si>
  <si>
    <t>Noah Balta</t>
  </si>
  <si>
    <t>Oliver Hanrahan</t>
  </si>
  <si>
    <t>Oscar Clavarino</t>
  </si>
  <si>
    <t>Oskar Baker</t>
  </si>
  <si>
    <t>Patrick Naish</t>
  </si>
  <si>
    <t>Peter Ladhams</t>
  </si>
  <si>
    <t>Sam Draper</t>
  </si>
  <si>
    <t>Sam Hayes</t>
  </si>
  <si>
    <t>Shane McAdam</t>
  </si>
  <si>
    <t>Toby Pink</t>
  </si>
  <si>
    <t>Toby Wooller</t>
  </si>
  <si>
    <t>Tom North</t>
  </si>
  <si>
    <t>Trent Mynott</t>
  </si>
  <si>
    <t>Tristan Xerri</t>
  </si>
  <si>
    <t>Tyler Brown</t>
  </si>
  <si>
    <t>Willem Drew</t>
  </si>
  <si>
    <t>Zachary Sproule</t>
  </si>
  <si>
    <t>Riley Collier-Dawkins</t>
  </si>
  <si>
    <t>Lachie Young</t>
  </si>
  <si>
    <t>Kieran Strachan</t>
  </si>
  <si>
    <t>Tom Jok</t>
  </si>
  <si>
    <t>Aaron Nietschke</t>
  </si>
  <si>
    <t>Atu Bosenavulagi</t>
  </si>
  <si>
    <t>Bailey Scott</t>
  </si>
  <si>
    <t>Ben Cavarra</t>
  </si>
  <si>
    <t>Ben Jarvis</t>
  </si>
  <si>
    <t>Ben Silvagni</t>
  </si>
  <si>
    <t>Boyd Woodcock</t>
  </si>
  <si>
    <t>Brayden Ham</t>
  </si>
  <si>
    <t>Brett Bewley</t>
  </si>
  <si>
    <t>Caleb Graham</t>
  </si>
  <si>
    <t>['Defender', 'Ruck']</t>
  </si>
  <si>
    <t>Connor Idun</t>
  </si>
  <si>
    <t>Connor McFadyen</t>
  </si>
  <si>
    <t>Curtis Taylor</t>
  </si>
  <si>
    <t>Darcy Fort</t>
  </si>
  <si>
    <t>Ely Smith</t>
  </si>
  <si>
    <t>Finbar O'Dwyer</t>
  </si>
  <si>
    <t>Fraser Turner</t>
  </si>
  <si>
    <t>Ian Hill</t>
  </si>
  <si>
    <t>Irving Mosquito</t>
  </si>
  <si>
    <t>Jack Bytel</t>
  </si>
  <si>
    <t>Jack Ross</t>
  </si>
  <si>
    <t>Jacob Kennerley</t>
  </si>
  <si>
    <t>Jacob Koschitzke</t>
  </si>
  <si>
    <t>Jake Tarca</t>
  </si>
  <si>
    <t>James Jordan</t>
  </si>
  <si>
    <t>James Rowbottom</t>
  </si>
  <si>
    <t>Jarrod Cameron</t>
  </si>
  <si>
    <t>Jez McLennan</t>
  </si>
  <si>
    <t>Joel Crocker</t>
  </si>
  <si>
    <t>Justin Mcinerney</t>
  </si>
  <si>
    <t>Kieren Briggs</t>
  </si>
  <si>
    <t>Lachlan Schultz</t>
  </si>
  <si>
    <t>Lachlan Sholl</t>
  </si>
  <si>
    <t>Laitham Vandermeer</t>
  </si>
  <si>
    <t>Luke English</t>
  </si>
  <si>
    <t>Luke Foley</t>
  </si>
  <si>
    <t>Luke Valente</t>
  </si>
  <si>
    <t>Marty Hore</t>
  </si>
  <si>
    <t>Mathew Walker</t>
  </si>
  <si>
    <t>Matthew Parker</t>
  </si>
  <si>
    <t>Nick Hind</t>
  </si>
  <si>
    <t>Noah Answerth</t>
  </si>
  <si>
    <t>Noah Gown</t>
  </si>
  <si>
    <t>Oscar Brownless</t>
  </si>
  <si>
    <t>Rhylee West</t>
  </si>
  <si>
    <t>Riley Grundy</t>
  </si>
  <si>
    <t>Robert Young</t>
  </si>
  <si>
    <t>Thomas Berry</t>
  </si>
  <si>
    <t>Toby Bedford</t>
  </si>
  <si>
    <t>Tom Joyce</t>
  </si>
  <si>
    <t>Tom Sparrow</t>
  </si>
  <si>
    <t>Will Hamill</t>
  </si>
  <si>
    <t>Will Hayes</t>
  </si>
  <si>
    <t>Will Kelly</t>
  </si>
  <si>
    <t>Xavier O'Halloran</t>
  </si>
  <si>
    <t>Xavier O'Neill</t>
  </si>
  <si>
    <t>Zac Foot</t>
  </si>
  <si>
    <t>Tobin Cox</t>
  </si>
  <si>
    <t>Tom McKenzie</t>
  </si>
  <si>
    <t>Tom Atkins</t>
  </si>
  <si>
    <t>Durak Tucker</t>
  </si>
  <si>
    <t>Damon Greaves</t>
  </si>
  <si>
    <t>Jack Petruccelle</t>
  </si>
  <si>
    <t>Kade Chandler</t>
  </si>
  <si>
    <t>Jake Aarts</t>
  </si>
  <si>
    <t>Harry Edwards</t>
  </si>
  <si>
    <t>Anton Tohill</t>
  </si>
  <si>
    <t>Austin Bradtke</t>
  </si>
  <si>
    <t>Blake Schlensog</t>
  </si>
  <si>
    <t>Brodie Riach</t>
  </si>
  <si>
    <t>Buku Khamis</t>
  </si>
  <si>
    <t>Cameron Hewett</t>
  </si>
  <si>
    <t>Derek Eggmolesse-Smith</t>
  </si>
  <si>
    <t>Guy Walker</t>
  </si>
  <si>
    <t>Harrison Wigg</t>
  </si>
  <si>
    <t>Harry Reynolds</t>
  </si>
  <si>
    <t>James Madden</t>
  </si>
  <si>
    <t>Jason Carter</t>
  </si>
  <si>
    <t>Jordon Butts</t>
  </si>
  <si>
    <t>Jordon Sweet</t>
  </si>
  <si>
    <t>Kai Pudney</t>
  </si>
  <si>
    <t>Kyron Hayden</t>
  </si>
  <si>
    <t>Mark Keane</t>
  </si>
  <si>
    <t>Martin Frederick</t>
  </si>
  <si>
    <t>Matt Cottrell</t>
  </si>
  <si>
    <t>['']</t>
  </si>
  <si>
    <t>Matt Owies</t>
  </si>
  <si>
    <t>Michael Gibbons</t>
  </si>
  <si>
    <t>Patrick Bines</t>
  </si>
  <si>
    <t>Paul Hunter</t>
  </si>
  <si>
    <t>Red Og Murphy</t>
  </si>
  <si>
    <t>Sam Alabakis</t>
  </si>
  <si>
    <t>Sam Wicks</t>
  </si>
  <si>
    <t>Stefan Okunbor</t>
  </si>
  <si>
    <t>Sydney Stack</t>
  </si>
  <si>
    <t>Thomas Wilkinson</t>
  </si>
  <si>
    <t>Tobe Watson</t>
  </si>
  <si>
    <t>Tom Fullarton</t>
  </si>
  <si>
    <t>Will Golds</t>
  </si>
  <si>
    <t>Darragh Joyce</t>
  </si>
  <si>
    <t>Mabior Chol</t>
  </si>
  <si>
    <t>Nick Larkey</t>
  </si>
  <si>
    <t>Dylan Roberton</t>
  </si>
  <si>
    <t>Edward McHenry</t>
  </si>
  <si>
    <t>Harley Bennell</t>
  </si>
  <si>
    <t>Jeremy McGovern</t>
  </si>
  <si>
    <t>Nicholas Naitanui</t>
  </si>
  <si>
    <t>Sam Docherty</t>
  </si>
  <si>
    <t>Tom Mitchell</t>
  </si>
  <si>
    <t>Forward</t>
  </si>
  <si>
    <t>Defender</t>
  </si>
  <si>
    <t>Watchlist</t>
  </si>
  <si>
    <t>Byes</t>
  </si>
  <si>
    <t>Players</t>
  </si>
  <si>
    <t>Score</t>
  </si>
  <si>
    <t>Init Prediciton</t>
  </si>
  <si>
    <t>Current Prediciton</t>
  </si>
  <si>
    <t>Init Pred</t>
  </si>
  <si>
    <t>Current Pred</t>
  </si>
  <si>
    <t>DO NOT FILTER</t>
  </si>
  <si>
    <t>Midfield</t>
  </si>
  <si>
    <t>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</si>
</sst>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FF0000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3" fillId="0" borderId="0" xfId="0" applyFont="1"/>
    <xf numFmtId="1" fontId="0" fillId="3" borderId="0" xfId="0" applyNumberFormat="1" applyFill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3FF"/>
      <color rgb="FFCFCDF8"/>
      <color rgb="FFB79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DA7A-D69A-F848-B435-70914A81C8A5}">
  <dimension ref="A1:N34"/>
  <sheetViews>
    <sheetView topLeftCell="A2" workbookViewId="0">
      <selection activeCell="O28" sqref="O28"/>
    </sheetView>
  </sheetViews>
  <sheetFormatPr baseColWidth="10" defaultRowHeight="16"/>
  <cols>
    <col min="2" max="2" width="17.5" customWidth="1"/>
    <col min="3" max="3" width="13.6640625" customWidth="1"/>
    <col min="4" max="4" width="16.33203125" customWidth="1"/>
    <col min="6" max="6" width="16" customWidth="1"/>
    <col min="7" max="7" width="16.33203125" customWidth="1"/>
    <col min="9" max="9" width="13.83203125" customWidth="1"/>
  </cols>
  <sheetData>
    <row r="1" spans="1:13" ht="19">
      <c r="A1" s="2" t="s">
        <v>852</v>
      </c>
      <c r="B1" t="s">
        <v>0</v>
      </c>
      <c r="C1" t="s">
        <v>1</v>
      </c>
      <c r="D1" t="s">
        <v>2</v>
      </c>
      <c r="E1" t="s">
        <v>3</v>
      </c>
      <c r="F1" t="s">
        <v>857</v>
      </c>
      <c r="G1" t="s">
        <v>858</v>
      </c>
      <c r="K1" s="1" t="s">
        <v>854</v>
      </c>
    </row>
    <row r="2" spans="1:13">
      <c r="B2" s="3" t="s">
        <v>58</v>
      </c>
      <c r="C2" s="3" t="str">
        <f>VLOOKUP(B2,Defenders!A2:H281,2)</f>
        <v>GWS</v>
      </c>
      <c r="D2" s="3" t="str">
        <f>VLOOKUP(B2,Defenders!A2:H281,4)</f>
        <v>Defender</v>
      </c>
      <c r="E2" s="3">
        <f>VLOOKUP(B2,Defenders!A2:H281,5)</f>
        <v>542100</v>
      </c>
      <c r="F2" s="4">
        <f>VLOOKUP(B2,Defenders!A2:H281,8)</f>
        <v>101.3928722952906</v>
      </c>
      <c r="G2" s="4"/>
      <c r="K2">
        <v>12</v>
      </c>
      <c r="L2">
        <v>13</v>
      </c>
      <c r="M2">
        <v>14</v>
      </c>
    </row>
    <row r="3" spans="1:13">
      <c r="B3" s="3" t="s">
        <v>123</v>
      </c>
      <c r="C3" s="3" t="str">
        <f>VLOOKUP(B3,Defenders!A2:H282,2)</f>
        <v>Sydney</v>
      </c>
      <c r="D3" s="3" t="str">
        <f>VLOOKUP(B3,Defenders!A3:H282,4)</f>
        <v>Defender</v>
      </c>
      <c r="E3" s="3">
        <f>VLOOKUP(B3,Defenders!A3:H282,5)</f>
        <v>428900</v>
      </c>
      <c r="F3" s="4">
        <f>VLOOKUP(B3,Defenders!A3:H282,8)</f>
        <v>91.247734138972802</v>
      </c>
      <c r="G3" s="4"/>
      <c r="I3" s="1" t="s">
        <v>852</v>
      </c>
      <c r="J3" t="s">
        <v>855</v>
      </c>
    </row>
    <row r="4" spans="1:13">
      <c r="B4" s="3" t="s">
        <v>73</v>
      </c>
      <c r="C4" s="3" t="str">
        <f>VLOOKUP(B4,Defenders!A2:H283,2)</f>
        <v>GWS</v>
      </c>
      <c r="D4" s="3" t="str">
        <f>VLOOKUP(B4,Defenders!A4:H283,4)</f>
        <v>Defender</v>
      </c>
      <c r="E4" s="3">
        <f>VLOOKUP(B4,Defenders!A4:H283,5)</f>
        <v>407800</v>
      </c>
      <c r="F4" s="4">
        <f>VLOOKUP(B4,Defenders!A4:H283,8)</f>
        <v>99.073333333333323</v>
      </c>
      <c r="G4" s="4"/>
      <c r="J4" t="s">
        <v>856</v>
      </c>
    </row>
    <row r="5" spans="1:13">
      <c r="B5" s="3" t="s">
        <v>312</v>
      </c>
      <c r="C5" s="3" t="str">
        <f>VLOOKUP(B5,Defenders!A2:H284,2)</f>
        <v>Gold Coast</v>
      </c>
      <c r="D5" s="3" t="str">
        <f>VLOOKUP(B5,Defenders!A5:H284,4)</f>
        <v>Defender</v>
      </c>
      <c r="E5" s="3">
        <f>VLOOKUP(B5,Defenders!A5:H284,5)</f>
        <v>188900</v>
      </c>
      <c r="F5" s="4">
        <f>VLOOKUP(B5,Defenders!A5:H284,8)</f>
        <v>69.760000000000005</v>
      </c>
      <c r="G5" s="4"/>
    </row>
    <row r="6" spans="1:13">
      <c r="B6" s="3" t="s">
        <v>609</v>
      </c>
      <c r="C6" s="3" t="str">
        <f>VLOOKUP($B6,Defenders!$A$2:$H$285,2)</f>
        <v>Hawthorn</v>
      </c>
      <c r="D6" s="3" t="str">
        <f>VLOOKUP($B6,Defenders!$A$2:$H$285,4)</f>
        <v>Defender</v>
      </c>
      <c r="E6" s="3">
        <f>VLOOKUP($B6,Defenders!$A$2:$H$285,5)</f>
        <v>149800</v>
      </c>
      <c r="F6" s="4">
        <f>VLOOKUP($B6,Defenders!$A$2:$H$285,8)</f>
        <v>46</v>
      </c>
      <c r="G6" s="4"/>
      <c r="I6" s="1" t="str">
        <f>A10</f>
        <v>Midfield</v>
      </c>
      <c r="J6" t="s">
        <v>855</v>
      </c>
    </row>
    <row r="7" spans="1:13">
      <c r="B7" s="3" t="s">
        <v>671</v>
      </c>
      <c r="C7" s="3" t="str">
        <f>VLOOKUP($B7,Defenders!$A$2:$H$285,2)</f>
        <v>Port Adelaide</v>
      </c>
      <c r="D7" s="3" t="str">
        <f>VLOOKUP($B7,Defenders!$A$2:$H$285,4)</f>
        <v>Defender, Midfield</v>
      </c>
      <c r="E7" s="3">
        <f>VLOOKUP($B7,Defenders!$A$2:$H$285,5)</f>
        <v>130800</v>
      </c>
      <c r="F7" s="4">
        <f>VLOOKUP($B7,Defenders!$A$2:$H$285,8)</f>
        <v>68.836262842772101</v>
      </c>
      <c r="G7" s="4"/>
      <c r="J7" t="s">
        <v>856</v>
      </c>
    </row>
    <row r="8" spans="1:13">
      <c r="B8" s="3" t="s">
        <v>669</v>
      </c>
      <c r="C8" s="3" t="str">
        <f>VLOOKUP($B8,Defenders!$A$2:$H$285,2)</f>
        <v>Geelong</v>
      </c>
      <c r="D8" s="3" t="str">
        <f>VLOOKUP($B8,Defenders!$A$2:$H$285,4)</f>
        <v>Defender</v>
      </c>
      <c r="E8" s="3">
        <f>VLOOKUP($B8,Defenders!$A$2:$H$285,5)</f>
        <v>144300</v>
      </c>
      <c r="F8" s="4">
        <f>VLOOKUP($B8,Defenders!$A$2:$H$285,8)</f>
        <v>68.276817194769194</v>
      </c>
      <c r="G8" s="4"/>
    </row>
    <row r="9" spans="1:13">
      <c r="B9" s="3" t="s">
        <v>779</v>
      </c>
      <c r="C9" s="3" t="str">
        <f>VLOOKUP(B9,Defenders!A2:H286,2)</f>
        <v>Melbourne</v>
      </c>
      <c r="D9" s="3" t="str">
        <f>VLOOKUP(B9,Defenders!A7:H286,4)</f>
        <v>Defender</v>
      </c>
      <c r="E9" s="3">
        <f>VLOOKUP(B9,Defenders!A7:H286,5)</f>
        <v>117300</v>
      </c>
      <c r="F9" s="4">
        <f>VLOOKUP(B9,Defenders!A7:H286,8)</f>
        <v>50.991084164473897</v>
      </c>
      <c r="G9" s="4"/>
      <c r="I9" s="1" t="str">
        <f>A22</f>
        <v>Ruck</v>
      </c>
      <c r="J9" t="s">
        <v>855</v>
      </c>
    </row>
    <row r="10" spans="1:13" ht="19">
      <c r="A10" s="2" t="s">
        <v>862</v>
      </c>
      <c r="J10" t="s">
        <v>856</v>
      </c>
    </row>
    <row r="11" spans="1:13">
      <c r="B11" s="5" t="s">
        <v>13</v>
      </c>
      <c r="C11" s="5" t="str">
        <f>VLOOKUP($B11,Midfielders!$A$2:$H$266,2)</f>
        <v>Carlton</v>
      </c>
      <c r="D11" s="5" t="str">
        <f>VLOOKUP($B11,Midfielders!$A$2:$H$266,4)</f>
        <v>Midfield</v>
      </c>
      <c r="E11" s="5">
        <f>VLOOKUP($B11,Midfielders!$A$2:$H$266,5)</f>
        <v>648200</v>
      </c>
      <c r="F11" s="10">
        <f>VLOOKUP($B11,Midfielders!$A$2:$H$266,8)</f>
        <v>118.34506895110725</v>
      </c>
      <c r="G11" s="5"/>
    </row>
    <row r="12" spans="1:13">
      <c r="B12" s="5" t="s">
        <v>20</v>
      </c>
      <c r="C12" s="5" t="str">
        <f>VLOOKUP($B12,Midfielders!$A$2:$H$266,2)</f>
        <v>Melbourne</v>
      </c>
      <c r="D12" s="5" t="str">
        <f>VLOOKUP($B12,Midfielders!$A$2:$H$266,4)</f>
        <v>Midfield</v>
      </c>
      <c r="E12" s="5">
        <f>VLOOKUP($B12,Midfielders!$A$2:$H$266,5)</f>
        <v>622600</v>
      </c>
      <c r="F12" s="10">
        <f>VLOOKUP($B12,Midfielders!$A$2:$H$266,8)</f>
        <v>114.72517378351525</v>
      </c>
      <c r="G12" s="5"/>
      <c r="I12" s="1" t="str">
        <f>A26</f>
        <v>Forward</v>
      </c>
      <c r="J12" t="s">
        <v>855</v>
      </c>
    </row>
    <row r="13" spans="1:13">
      <c r="B13" s="5" t="s">
        <v>16</v>
      </c>
      <c r="C13" s="5" t="str">
        <f>VLOOKUP($B13,Midfielders!$A$2:$H$266,2)</f>
        <v>Fremantle</v>
      </c>
      <c r="D13" s="5" t="str">
        <f>VLOOKUP($B13,Midfielders!$A$2:$H$266,4)</f>
        <v>Midfield</v>
      </c>
      <c r="E13" s="5">
        <f>VLOOKUP($B13,Midfielders!$A$2:$H$266,5)</f>
        <v>618100</v>
      </c>
      <c r="F13" s="10">
        <f>VLOOKUP($B13,Midfielders!$A$2:$H$266,8)</f>
        <v>118.13623978201625</v>
      </c>
      <c r="G13" s="5"/>
      <c r="J13" t="s">
        <v>856</v>
      </c>
    </row>
    <row r="14" spans="1:13">
      <c r="B14" s="5" t="s">
        <v>29</v>
      </c>
      <c r="C14" s="5" t="str">
        <f>VLOOKUP($B14,Midfielders!$A$2:$H$266,2)</f>
        <v>Adelaide</v>
      </c>
      <c r="D14" s="5" t="str">
        <f>VLOOKUP($B14,Midfielders!$A$2:$H$266,4)</f>
        <v>Midfield</v>
      </c>
      <c r="E14" s="5">
        <f>VLOOKUP($B14,Midfielders!$A$2:$H$266,5)</f>
        <v>551300</v>
      </c>
      <c r="F14" s="10">
        <f>VLOOKUP($B14,Midfielders!$A$2:$H$266,8)</f>
        <v>109.14787234042552</v>
      </c>
      <c r="G14" s="5"/>
    </row>
    <row r="15" spans="1:13">
      <c r="B15" s="5" t="s">
        <v>56</v>
      </c>
      <c r="C15" s="5" t="str">
        <f>VLOOKUP($B15,Midfielders!$A$2:$H$266,2)</f>
        <v>Port Adelaide</v>
      </c>
      <c r="D15" s="5" t="str">
        <f>VLOOKUP($B15,Midfielders!$A$2:$H$266,4)</f>
        <v>Midfield</v>
      </c>
      <c r="E15" s="5">
        <f>VLOOKUP($B15,Midfielders!$A$2:$H$266,5)</f>
        <v>405900</v>
      </c>
      <c r="F15" s="10">
        <f>VLOOKUP($B15,Midfielders!$A$2:$H$266,8)</f>
        <v>102.1693989071038</v>
      </c>
      <c r="G15" s="5"/>
    </row>
    <row r="16" spans="1:13">
      <c r="B16" s="5" t="s">
        <v>642</v>
      </c>
      <c r="C16" s="5" t="str">
        <f>VLOOKUP($B16,Midfielders!$A$2:$H$266,2)</f>
        <v>Carlton</v>
      </c>
      <c r="D16" s="5" t="str">
        <f>VLOOKUP($B16,Midfielders!$A$2:$H$266,4)</f>
        <v>Midfield</v>
      </c>
      <c r="E16" s="5">
        <f>VLOOKUP($B16,Midfielders!$A$2:$H$266,5)</f>
        <v>207300</v>
      </c>
      <c r="F16" s="10">
        <f>VLOOKUP($B16,Midfielders!$A$2:$H$266,8)</f>
        <v>84.828663785655607</v>
      </c>
      <c r="G16" s="5"/>
    </row>
    <row r="17" spans="1:14">
      <c r="B17" s="5" t="s">
        <v>664</v>
      </c>
      <c r="C17" s="5" t="str">
        <f>VLOOKUP($B17,Midfielders!$A$2:$H$266,2)</f>
        <v>Port Adelaide</v>
      </c>
      <c r="D17" s="5" t="str">
        <f>VLOOKUP($B17,Midfielders!$A$2:$H$266,4)</f>
        <v>Midfield</v>
      </c>
      <c r="E17" s="5">
        <f>VLOOKUP($B17,Midfielders!$A$2:$H$266,5)</f>
        <v>157800</v>
      </c>
      <c r="F17" s="10">
        <f>VLOOKUP($B17,Midfielders!$A$2:$H$266,8)</f>
        <v>82.644181151189798</v>
      </c>
      <c r="G17" s="5"/>
    </row>
    <row r="18" spans="1:14" ht="19">
      <c r="B18" s="5" t="s">
        <v>735</v>
      </c>
      <c r="C18" s="5" t="str">
        <f>VLOOKUP($B18,Midfielders!$A$2:$H$266,2)</f>
        <v>Port Adelaide</v>
      </c>
      <c r="D18" s="5" t="str">
        <f>VLOOKUP($B18,Midfielders!$A$2:$H$266,4)</f>
        <v>Midfield, Forward</v>
      </c>
      <c r="E18" s="5">
        <f>VLOOKUP($B18,Midfielders!$A$2:$H$266,5)</f>
        <v>123900</v>
      </c>
      <c r="F18" s="10">
        <f>VLOOKUP($B18,Midfielders!$A$2:$H$266,8)</f>
        <v>70.846148355007202</v>
      </c>
      <c r="G18" s="5"/>
      <c r="I18" s="2" t="s">
        <v>853</v>
      </c>
      <c r="J18" t="s">
        <v>1</v>
      </c>
      <c r="K18" t="s">
        <v>2</v>
      </c>
      <c r="L18" t="s">
        <v>3</v>
      </c>
      <c r="M18" t="s">
        <v>859</v>
      </c>
      <c r="N18" t="s">
        <v>860</v>
      </c>
    </row>
    <row r="19" spans="1:14">
      <c r="B19" s="5" t="s">
        <v>685</v>
      </c>
      <c r="C19" s="5" t="str">
        <f>VLOOKUP($B19,Midfielders!$A$2:$H$266,2)</f>
        <v>Geelong</v>
      </c>
      <c r="D19" s="5" t="str">
        <f>VLOOKUP($B19,Midfielders!$A$2:$H$266,4)</f>
        <v>Midfield</v>
      </c>
      <c r="E19" s="5">
        <f>VLOOKUP($B19,Midfielders!$A$2:$H$266,5)</f>
        <v>123900</v>
      </c>
      <c r="F19" s="10">
        <f>VLOOKUP($B19,Midfielders!$A$2:$H$266,8)</f>
        <v>87.789603600513303</v>
      </c>
      <c r="G19" s="5"/>
      <c r="I19" s="14" t="s">
        <v>31</v>
      </c>
      <c r="J19" t="str">
        <f>IFERROR(VLOOKUP($I19,Players!$A$2:$H$819,2,FALSE),"")</f>
        <v>Essendon</v>
      </c>
      <c r="K19" t="str">
        <f>IFERROR(VLOOKUP($I19,Players!$A$2:$H$819,4,FALSE),"")</f>
        <v>Midfield</v>
      </c>
      <c r="L19">
        <f>IFERROR(VLOOKUP($I19,Players!$A$2:$H$819,5,FALSE),"")</f>
        <v>544800</v>
      </c>
      <c r="M19">
        <f>IFERROR(VLOOKUP($I19,Players!$A$2:$H$819,8,FALSE),"")</f>
        <v>108.40538700894575</v>
      </c>
    </row>
    <row r="20" spans="1:14">
      <c r="B20" s="5" t="s">
        <v>743</v>
      </c>
      <c r="C20" s="5" t="str">
        <f>VLOOKUP($B20,Midfielders!$A$2:$H$266,2)</f>
        <v>North Melbourne</v>
      </c>
      <c r="D20" s="5" t="str">
        <f>VLOOKUP($B20,Midfielders!$A$2:$H$266,4)</f>
        <v>Midfield</v>
      </c>
      <c r="E20" s="5">
        <f>VLOOKUP($B20,Midfielders!$A$2:$H$266,5)</f>
        <v>117300</v>
      </c>
      <c r="F20" s="10">
        <f>VLOOKUP($B20,Midfielders!$A$2:$H$266,8)</f>
        <v>59</v>
      </c>
      <c r="G20" s="5"/>
      <c r="I20" s="14"/>
      <c r="J20" t="str">
        <f>IFERROR(VLOOKUP($I20,Players!$A$2:$H$819,2,FALSE),"")</f>
        <v/>
      </c>
      <c r="K20" t="str">
        <f>IFERROR(VLOOKUP($I20,Players!$A$2:$H$819,4,FALSE),"")</f>
        <v/>
      </c>
      <c r="L20" t="str">
        <f>IFERROR(VLOOKUP($I20,Players!$A$2:$H$819,5,FALSE),"")</f>
        <v/>
      </c>
      <c r="M20" t="str">
        <f>IFERROR(VLOOKUP($I20,Players!$A$2:$H$819,8,FALSE),"")</f>
        <v/>
      </c>
    </row>
    <row r="21" spans="1:14">
      <c r="B21" s="5" t="s">
        <v>801</v>
      </c>
      <c r="C21" s="5" t="str">
        <f>VLOOKUP($B21,Midfielders!$A$2:$H$266,2)</f>
        <v>Geelong</v>
      </c>
      <c r="D21" s="5" t="str">
        <f>VLOOKUP($B21,Midfielders!$A$2:$H$266,4)</f>
        <v>Midfield</v>
      </c>
      <c r="E21" s="5">
        <f>VLOOKUP($B21,Midfielders!$A$2:$H$266,5)</f>
        <v>112900</v>
      </c>
      <c r="F21" s="10">
        <f>VLOOKUP($B21,Midfielders!$A$2:$H$266,8)</f>
        <v>69.978988671327301</v>
      </c>
      <c r="G21" s="5"/>
      <c r="I21" s="14"/>
      <c r="J21" t="str">
        <f>IFERROR(VLOOKUP($I21,Players!$A$2:$H$819,2,FALSE),"")</f>
        <v/>
      </c>
      <c r="K21" t="str">
        <f>IFERROR(VLOOKUP($I21,Players!$A$2:$H$819,4,FALSE),"")</f>
        <v/>
      </c>
      <c r="L21" t="str">
        <f>IFERROR(VLOOKUP($I21,Players!$A$2:$H$819,5,FALSE),"")</f>
        <v/>
      </c>
      <c r="M21" t="str">
        <f>IFERROR(VLOOKUP($I21,Players!$A$2:$H$819,8,FALSE),"")</f>
        <v/>
      </c>
    </row>
    <row r="22" spans="1:14" ht="19">
      <c r="A22" s="2" t="s">
        <v>863</v>
      </c>
      <c r="F22" s="11"/>
      <c r="I22" s="14"/>
      <c r="J22" t="str">
        <f>IFERROR(VLOOKUP($I22,Players!$A$2:$H$819,2,FALSE),"")</f>
        <v/>
      </c>
      <c r="K22" t="str">
        <f>IFERROR(VLOOKUP($I22,Players!$A$2:$H$819,4,FALSE),"")</f>
        <v/>
      </c>
      <c r="L22" t="str">
        <f>IFERROR(VLOOKUP($I22,Players!$A$2:$H$819,5,FALSE),"")</f>
        <v/>
      </c>
      <c r="M22" t="str">
        <f>IFERROR(VLOOKUP($I22,Players!$A$2:$H$819,8,FALSE),"")</f>
        <v/>
      </c>
    </row>
    <row r="23" spans="1:14">
      <c r="B23" s="6" t="s">
        <v>10</v>
      </c>
      <c r="C23" s="6" t="str">
        <f>VLOOKUP($B23,Rucks!$A$2:$H$72,2)</f>
        <v>Melbourne</v>
      </c>
      <c r="D23" s="6" t="str">
        <f>VLOOKUP($B23,Rucks!$A$2:$H$72,4)</f>
        <v>Ruck</v>
      </c>
      <c r="E23" s="6">
        <f>VLOOKUP($B23,Rucks!$A$2:$H$72,5)</f>
        <v>692100</v>
      </c>
      <c r="F23" s="12">
        <f>VLOOKUP($B23,Rucks!$A$2:$H$72,8)</f>
        <v>120.78606965174126</v>
      </c>
      <c r="G23" s="6"/>
      <c r="I23" s="14"/>
      <c r="J23" t="str">
        <f>IFERROR(VLOOKUP($I23,Players!$A$2:$H$819,2,FALSE),"")</f>
        <v/>
      </c>
      <c r="K23" t="str">
        <f>IFERROR(VLOOKUP($I23,Players!$A$2:$H$819,4,FALSE),"")</f>
        <v/>
      </c>
      <c r="L23" t="str">
        <f>IFERROR(VLOOKUP($I23,Players!$A$2:$H$819,5,FALSE),"")</f>
        <v/>
      </c>
      <c r="M23" t="str">
        <f>IFERROR(VLOOKUP($I23,Players!$A$2:$H$819,8,FALSE),"")</f>
        <v/>
      </c>
    </row>
    <row r="24" spans="1:14">
      <c r="B24" s="6" t="s">
        <v>18</v>
      </c>
      <c r="C24" s="6" t="str">
        <f>VLOOKUP(B24,Rucks!A2:H72,2)</f>
        <v>Collingwood</v>
      </c>
      <c r="D24" s="6" t="str">
        <f>VLOOKUP($B24,Rucks!$A$2:$H$72,4)</f>
        <v>Ruck</v>
      </c>
      <c r="E24" s="6">
        <f>VLOOKUP($B24,Rucks!$A$2:$H$72,5)</f>
        <v>708200</v>
      </c>
      <c r="F24" s="12">
        <f>VLOOKUP($B24,Rucks!$A$2:$H$72,8)</f>
        <v>116.7229199372055</v>
      </c>
      <c r="G24" s="6"/>
      <c r="I24" s="14"/>
      <c r="J24" t="str">
        <f>IFERROR(VLOOKUP($I24,Players!$A$2:$H$819,2,FALSE),"")</f>
        <v/>
      </c>
      <c r="K24" t="str">
        <f>IFERROR(VLOOKUP($I24,Players!$A$2:$H$819,4,FALSE),"")</f>
        <v/>
      </c>
      <c r="L24" t="str">
        <f>IFERROR(VLOOKUP($I24,Players!$A$2:$H$819,5,FALSE),"")</f>
        <v/>
      </c>
      <c r="M24" t="str">
        <f>IFERROR(VLOOKUP($I24,Players!$A$2:$H$819,8,FALSE),"")</f>
        <v/>
      </c>
    </row>
    <row r="25" spans="1:14">
      <c r="B25" s="6" t="s">
        <v>830</v>
      </c>
      <c r="C25" s="6" t="str">
        <f>VLOOKUP(B25,Rucks!A3:H73,2)</f>
        <v>West Coast</v>
      </c>
      <c r="D25" s="6" t="str">
        <f>VLOOKUP($B25,Rucks!$A$2:$H$72,4)</f>
        <v>Forward, Ruck</v>
      </c>
      <c r="E25" s="6">
        <f>VLOOKUP($B25,Rucks!$A$2:$H$72,5)</f>
        <v>102400</v>
      </c>
      <c r="F25" s="12">
        <f>VLOOKUP($B25,Rucks!$A$2:$H$72,8)</f>
        <v>19.692307692307601</v>
      </c>
      <c r="G25" s="6"/>
      <c r="I25" s="14"/>
      <c r="J25" t="str">
        <f>IFERROR(VLOOKUP($I25,Players!$A$2:$H$819,2,FALSE),"")</f>
        <v/>
      </c>
      <c r="K25" t="str">
        <f>IFERROR(VLOOKUP($I25,Players!$A$2:$H$819,4,FALSE),"")</f>
        <v/>
      </c>
      <c r="L25" t="str">
        <f>IFERROR(VLOOKUP($I25,Players!$A$2:$H$819,5,FALSE),"")</f>
        <v/>
      </c>
      <c r="M25" t="str">
        <f>IFERROR(VLOOKUP($I25,Players!$A$2:$H$819,8,FALSE),"")</f>
        <v/>
      </c>
    </row>
    <row r="26" spans="1:14" ht="19">
      <c r="A26" s="2" t="s">
        <v>851</v>
      </c>
      <c r="F26" s="11"/>
      <c r="I26" s="14"/>
      <c r="J26" t="str">
        <f>IFERROR(VLOOKUP($I26,Players!$A$2:$H$819,2,FALSE),"")</f>
        <v/>
      </c>
      <c r="K26" t="str">
        <f>IFERROR(VLOOKUP($I26,Players!$A$2:$H$819,4,FALSE),"")</f>
        <v/>
      </c>
      <c r="L26" t="str">
        <f>IFERROR(VLOOKUP($I26,Players!$A$2:$H$819,5,FALSE),"")</f>
        <v/>
      </c>
      <c r="M26" t="str">
        <f>IFERROR(VLOOKUP($I26,Players!$A$2:$H$819,8,FALSE),"")</f>
        <v/>
      </c>
    </row>
    <row r="27" spans="1:14">
      <c r="B27" s="7" t="s">
        <v>7</v>
      </c>
      <c r="C27" s="7" t="str">
        <f>VLOOKUP($B27,Forwards!$A$2:$H$313,2)</f>
        <v>Geelong</v>
      </c>
      <c r="D27" s="7" t="str">
        <f>VLOOKUP($B27,Forwards!$A$2:$H$313,4)</f>
        <v>Midfield, Forward</v>
      </c>
      <c r="E27" s="7">
        <f>VLOOKUP($B27,Forwards!$A$2:$H$313,5)</f>
        <v>660500</v>
      </c>
      <c r="F27" s="13">
        <f>VLOOKUP($B27,Forwards!$A$2:$H$313,8)</f>
        <v>125.56501340482549</v>
      </c>
      <c r="G27" s="7"/>
      <c r="I27" s="14"/>
      <c r="J27" t="str">
        <f>IFERROR(VLOOKUP($I27,Players!$A$2:$H$819,2,FALSE),"")</f>
        <v/>
      </c>
      <c r="K27" t="str">
        <f>IFERROR(VLOOKUP($I27,Players!$A$2:$H$819,4,FALSE),"")</f>
        <v/>
      </c>
      <c r="L27" t="str">
        <f>IFERROR(VLOOKUP($I27,Players!$A$2:$H$819,5,FALSE),"")</f>
        <v/>
      </c>
      <c r="M27" t="str">
        <f>IFERROR(VLOOKUP($I27,Players!$A$2:$H$819,8,FALSE),"")</f>
        <v/>
      </c>
    </row>
    <row r="28" spans="1:14">
      <c r="B28" s="7" t="s">
        <v>60</v>
      </c>
      <c r="C28" s="7" t="str">
        <f>VLOOKUP($B28,Forwards!$A$2:$H$313,2)</f>
        <v>Sydney</v>
      </c>
      <c r="D28" s="7" t="str">
        <f>VLOOKUP($B28,Forwards!$A$2:$H$313,4)</f>
        <v>Midfield, Forward</v>
      </c>
      <c r="E28" s="7">
        <f>VLOOKUP($B28,Forwards!$A$2:$H$313,5)</f>
        <v>529200</v>
      </c>
      <c r="F28" s="13">
        <f>VLOOKUP($B28,Forwards!$A$2:$H$313,8)</f>
        <v>101.17621145374447</v>
      </c>
      <c r="G28" s="7"/>
      <c r="I28" s="14"/>
      <c r="J28" t="str">
        <f>IFERROR(VLOOKUP($I28,Players!$A$2:$H$819,2,FALSE),"")</f>
        <v/>
      </c>
      <c r="K28" t="str">
        <f>IFERROR(VLOOKUP($I28,Players!$A$2:$H$819,4,FALSE),"")</f>
        <v/>
      </c>
      <c r="L28" t="str">
        <f>IFERROR(VLOOKUP($I28,Players!$A$2:$H$819,5,FALSE),"")</f>
        <v/>
      </c>
      <c r="M28" t="str">
        <f>IFERROR(VLOOKUP($I28,Players!$A$2:$H$819,8,FALSE),"")</f>
        <v/>
      </c>
    </row>
    <row r="29" spans="1:14">
      <c r="B29" s="7" t="s">
        <v>75</v>
      </c>
      <c r="C29" s="7" t="str">
        <f>VLOOKUP($B29,Forwards!$A$2:$H$313,2)</f>
        <v>St Kilda</v>
      </c>
      <c r="D29" s="7" t="str">
        <f>VLOOKUP($B29,Forwards!$A$2:$H$313,4)</f>
        <v>Forward</v>
      </c>
      <c r="E29" s="7">
        <f>VLOOKUP($B29,Forwards!$A$2:$H$313,5)</f>
        <v>437600</v>
      </c>
      <c r="F29" s="13">
        <f>VLOOKUP($B29,Forwards!$A$2:$H$313,8)</f>
        <v>98.783759929390982</v>
      </c>
      <c r="G29" s="7"/>
      <c r="I29" s="14"/>
      <c r="J29" t="str">
        <f>IFERROR(VLOOKUP($I29,Players!$A$2:$H$819,2,FALSE),"")</f>
        <v/>
      </c>
      <c r="K29" t="str">
        <f>IFERROR(VLOOKUP($I29,Players!$A$2:$H$819,4,FALSE),"")</f>
        <v/>
      </c>
      <c r="L29" t="str">
        <f>IFERROR(VLOOKUP($I29,Players!$A$2:$H$819,5,FALSE),"")</f>
        <v/>
      </c>
      <c r="M29" t="str">
        <f>IFERROR(VLOOKUP($I29,Players!$A$2:$H$819,8,FALSE),"")</f>
        <v/>
      </c>
    </row>
    <row r="30" spans="1:14">
      <c r="B30" s="7" t="s">
        <v>111</v>
      </c>
      <c r="C30" s="7" t="str">
        <f>VLOOKUP($B30,Forwards!$A$2:$H$313,2)</f>
        <v>GWS</v>
      </c>
      <c r="D30" s="7" t="str">
        <f>VLOOKUP($B30,Forwards!$A$2:$H$313,4)</f>
        <v>Forward</v>
      </c>
      <c r="E30" s="7">
        <f>VLOOKUP($B30,Forwards!$A$2:$H$313,5)</f>
        <v>354600</v>
      </c>
      <c r="F30" s="13">
        <f>VLOOKUP($B30,Forwards!$A$2:$H$313,8)</f>
        <v>93.054068522483931</v>
      </c>
      <c r="G30" s="7"/>
      <c r="I30" s="14"/>
      <c r="J30" t="str">
        <f>IFERROR(VLOOKUP($I30,Players!$A$2:$H$819,2,FALSE),"")</f>
        <v/>
      </c>
      <c r="K30" t="str">
        <f>IFERROR(VLOOKUP($I30,Players!$A$2:$H$819,4,FALSE),"")</f>
        <v/>
      </c>
      <c r="L30" t="str">
        <f>IFERROR(VLOOKUP($I30,Players!$A$2:$H$819,5,FALSE),"")</f>
        <v/>
      </c>
      <c r="M30" t="str">
        <f>IFERROR(VLOOKUP($I30,Players!$A$2:$H$819,8,FALSE),"")</f>
        <v/>
      </c>
    </row>
    <row r="31" spans="1:14">
      <c r="B31" s="7" t="s">
        <v>504</v>
      </c>
      <c r="C31" s="7" t="str">
        <f>VLOOKUP($B31,Forwards!$A$2:$H$313,2)</f>
        <v>Collingwood</v>
      </c>
      <c r="D31" s="7" t="str">
        <f>VLOOKUP($B31,Forwards!$A$2:$H$313,4)</f>
        <v>Defender, Forward</v>
      </c>
      <c r="E31" s="7">
        <f>VLOOKUP($B31,Forwards!$A$2:$H$313,5)</f>
        <v>239400</v>
      </c>
      <c r="F31" s="13">
        <f>VLOOKUP($B31,Forwards!$A$2:$H$313,8)</f>
        <v>56.988031119090302</v>
      </c>
      <c r="G31" s="7"/>
      <c r="I31" s="14"/>
      <c r="J31" t="str">
        <f>IFERROR(VLOOKUP($I31,Players!$A$2:$H$819,2,FALSE),"")</f>
        <v/>
      </c>
      <c r="K31" t="str">
        <f>IFERROR(VLOOKUP($I31,Players!$A$2:$H$819,4,FALSE),"")</f>
        <v/>
      </c>
      <c r="L31" t="str">
        <f>IFERROR(VLOOKUP($I31,Players!$A$2:$H$819,5,FALSE),"")</f>
        <v/>
      </c>
      <c r="M31" t="str">
        <f>IFERROR(VLOOKUP($I31,Players!$A$2:$H$819,8,FALSE),"")</f>
        <v/>
      </c>
    </row>
    <row r="32" spans="1:14">
      <c r="B32" s="7" t="s">
        <v>620</v>
      </c>
      <c r="C32" s="7" t="str">
        <f>VLOOKUP($B32,Forwards!$A$2:$H$313,2)</f>
        <v>Carlton</v>
      </c>
      <c r="D32" s="7" t="str">
        <f>VLOOKUP($B32,Forwards!$A$2:$H$313,4)</f>
        <v>Midfield, Forward</v>
      </c>
      <c r="E32" s="7">
        <f>VLOOKUP($B32,Forwards!$A$2:$H$313,5)</f>
        <v>144900</v>
      </c>
      <c r="F32" s="13">
        <f>VLOOKUP($B32,Forwards!$A$2:$H$313,8)</f>
        <v>44</v>
      </c>
      <c r="G32" s="7"/>
      <c r="I32" s="14"/>
      <c r="J32" t="str">
        <f>IFERROR(VLOOKUP($I32,Players!$A$2:$H$819,2,FALSE),"")</f>
        <v/>
      </c>
      <c r="K32" t="str">
        <f>IFERROR(VLOOKUP($I32,Players!$A$2:$H$819,4,FALSE),"")</f>
        <v/>
      </c>
      <c r="L32" t="str">
        <f>IFERROR(VLOOKUP($I32,Players!$A$2:$H$819,5,FALSE),"")</f>
        <v/>
      </c>
      <c r="M32" t="str">
        <f>IFERROR(VLOOKUP($I32,Players!$A$2:$H$819,8,FALSE),"")</f>
        <v/>
      </c>
    </row>
    <row r="33" spans="2:13">
      <c r="B33" s="7" t="s">
        <v>686</v>
      </c>
      <c r="C33" s="7" t="str">
        <f>VLOOKUP($B33,Forwards!$A$2:$H$313,2)</f>
        <v>Gold Coast</v>
      </c>
      <c r="D33" s="7" t="str">
        <f>VLOOKUP($B33,Forwards!$A$2:$H$313,4)</f>
        <v>Defender, Forward</v>
      </c>
      <c r="E33" s="7">
        <f>VLOOKUP($B33,Forwards!$A$2:$H$313,5)</f>
        <v>123900</v>
      </c>
      <c r="F33" s="13">
        <f>VLOOKUP($B33,Forwards!$A$2:$H$313,8)</f>
        <v>42.090192315570697</v>
      </c>
      <c r="G33" s="7"/>
      <c r="I33" s="14"/>
      <c r="J33" t="str">
        <f>IFERROR(VLOOKUP($I33,Players!$A$2:$H$819,2,FALSE),"")</f>
        <v/>
      </c>
      <c r="K33" t="str">
        <f>IFERROR(VLOOKUP($I33,Players!$A$2:$H$819,4,FALSE),"")</f>
        <v/>
      </c>
      <c r="L33" t="str">
        <f>IFERROR(VLOOKUP($I33,Players!$A$2:$H$819,5,FALSE),"")</f>
        <v/>
      </c>
      <c r="M33" t="str">
        <f>IFERROR(VLOOKUP($I33,Players!$A$2:$H$819,8,FALSE),"")</f>
        <v/>
      </c>
    </row>
    <row r="34" spans="2:13">
      <c r="B34" s="7" t="s">
        <v>781</v>
      </c>
      <c r="C34" s="7" t="str">
        <f>VLOOKUP($B34,Forwards!$A$2:$H$313,2)</f>
        <v>St Kilda</v>
      </c>
      <c r="D34" s="7" t="str">
        <f>VLOOKUP($B34,Forwards!$A$2:$H$313,4)</f>
        <v>Forward</v>
      </c>
      <c r="E34" s="7">
        <f>VLOOKUP($B34,Forwards!$A$2:$H$313,5)</f>
        <v>117300</v>
      </c>
      <c r="F34" s="13">
        <f>VLOOKUP($B34,Forwards!$A$2:$H$313,8)</f>
        <v>42.716279188314502</v>
      </c>
      <c r="G34" s="7"/>
      <c r="I34" s="14"/>
      <c r="J34" t="str">
        <f>IFERROR(VLOOKUP($I34,Players!$A$2:$H$819,2,FALSE),"")</f>
        <v/>
      </c>
      <c r="K34" t="str">
        <f>IFERROR(VLOOKUP($I34,Players!$A$2:$H$819,4,FALSE),"")</f>
        <v/>
      </c>
      <c r="L34" t="str">
        <f>IFERROR(VLOOKUP($I34,Players!$A$2:$H$819,5,FALSE),"")</f>
        <v/>
      </c>
      <c r="M34" t="str">
        <f>IFERROR(VLOOKUP($I34,Players!$A$2:$H$819,8,FALSE),"")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5EE7332-D5BF-0D4D-92E8-093CF0C90871}">
          <x14:formula1>
            <xm:f>Midfielders!$A$2:$A$266</xm:f>
          </x14:formula1>
          <xm:sqref>B11:B21</xm:sqref>
        </x14:dataValidation>
        <x14:dataValidation type="list" allowBlank="1" showInputMessage="1" showErrorMessage="1" xr:uid="{51D302B6-16FA-EB49-BCCA-6FC54598DCE9}">
          <x14:formula1>
            <xm:f>Players!$A$2:$A$819</xm:f>
          </x14:formula1>
          <xm:sqref>I19:I34</xm:sqref>
        </x14:dataValidation>
        <x14:dataValidation type="list" allowBlank="1" showInputMessage="1" showErrorMessage="1" xr:uid="{362A0CE5-164C-CF41-8A6E-D39873422B4F}">
          <x14:formula1>
            <xm:f>Rucks!$A$2:$A$72</xm:f>
          </x14:formula1>
          <xm:sqref>B23:B25</xm:sqref>
        </x14:dataValidation>
        <x14:dataValidation type="list" allowBlank="1" showInputMessage="1" showErrorMessage="1" xr:uid="{AB4A667C-897F-D546-B0B5-94B8924B0437}">
          <x14:formula1>
            <xm:f>Forwards!$A$2:$A$313</xm:f>
          </x14:formula1>
          <xm:sqref>B27:B34</xm:sqref>
        </x14:dataValidation>
        <x14:dataValidation type="list" allowBlank="1" showInputMessage="1" showErrorMessage="1" xr:uid="{1598ED64-D6F6-2645-9853-790DE68F5444}">
          <x14:formula1>
            <xm:f>Defenders!$A$2:$A$281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10C9-A167-3041-9480-52282FEAD39F}">
  <dimension ref="A1"/>
  <sheetViews>
    <sheetView workbookViewId="0">
      <selection activeCell="B9" sqref="B9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6F2F-820C-814C-B1E2-39B63C4FD0A2}">
  <dimension ref="A1:H266"/>
  <sheetViews>
    <sheetView workbookViewId="0">
      <pane ySplit="1" topLeftCell="A2" activePane="bottomLeft" state="frozen"/>
      <selection pane="bottomLeft" activeCell="B14" sqref="B14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tr">
        <f>Players!A116</f>
        <v>Aaron Hall</v>
      </c>
      <c r="B2" t="str">
        <f>Players!B116</f>
        <v>North Melbourne</v>
      </c>
      <c r="C2" t="str">
        <f>Players!C116</f>
        <v>['Midfield']</v>
      </c>
      <c r="D2" t="str">
        <f>Players!D116</f>
        <v>Midfield</v>
      </c>
      <c r="E2">
        <f>Players!E116</f>
        <v>389200</v>
      </c>
      <c r="F2">
        <f>Players!F116</f>
        <v>88.673408685306299</v>
      </c>
      <c r="G2">
        <f>Players!G116</f>
        <v>85</v>
      </c>
      <c r="H2" s="8">
        <f>Players!H116</f>
        <v>85.918352171326575</v>
      </c>
    </row>
    <row r="3" spans="1:8">
      <c r="A3" t="str">
        <f>Players!A729</f>
        <v>Aaron Nietschke</v>
      </c>
      <c r="B3" t="str">
        <f>Players!B729</f>
        <v>Melbourne</v>
      </c>
      <c r="C3" t="str">
        <f>Players!C729</f>
        <v>['Midfield']</v>
      </c>
      <c r="D3" t="str">
        <f>Players!D729</f>
        <v>Midfield</v>
      </c>
      <c r="E3">
        <f>Players!E729</f>
        <v>117300</v>
      </c>
      <c r="F3">
        <f>Players!F729</f>
        <v>22.557692307692299</v>
      </c>
      <c r="G3">
        <f>Players!G729</f>
        <v>0</v>
      </c>
      <c r="H3" s="8">
        <f>Players!H729</f>
        <v>22.557692307692299</v>
      </c>
    </row>
    <row r="4" spans="1:8">
      <c r="A4" t="str">
        <f>Players!A329</f>
        <v>Aaron Vandenberg</v>
      </c>
      <c r="B4" t="str">
        <f>Players!B329</f>
        <v>Melbourne</v>
      </c>
      <c r="C4" t="str">
        <f>Players!C329</f>
        <v>['Midfield', 'Forward']</v>
      </c>
      <c r="D4" t="str">
        <f>Players!D329</f>
        <v>Midfield, Forward</v>
      </c>
      <c r="E4">
        <f>Players!E329</f>
        <v>283400</v>
      </c>
      <c r="F4">
        <f>Players!F329</f>
        <v>67.423076923076906</v>
      </c>
      <c r="G4">
        <f>Players!G329</f>
        <v>0</v>
      </c>
      <c r="H4" s="8">
        <f>Players!H329</f>
        <v>67.423076923076906</v>
      </c>
    </row>
    <row r="5" spans="1:8">
      <c r="A5" t="str">
        <f>Players!A389</f>
        <v>Adam Tomlinson</v>
      </c>
      <c r="B5" t="str">
        <f>Players!B389</f>
        <v>GWS</v>
      </c>
      <c r="C5" t="str">
        <f>Players!C389</f>
        <v>['Midfield']</v>
      </c>
      <c r="D5" t="str">
        <f>Players!D389</f>
        <v>Midfield</v>
      </c>
      <c r="E5">
        <f>Players!E389</f>
        <v>385400</v>
      </c>
      <c r="F5">
        <f>Players!F389</f>
        <v>63.4950260540028</v>
      </c>
      <c r="G5">
        <f>Players!G389</f>
        <v>0</v>
      </c>
      <c r="H5" s="8">
        <f>Players!H389</f>
        <v>63.4950260540028</v>
      </c>
    </row>
    <row r="6" spans="1:8">
      <c r="A6" t="str">
        <f>Players!A14</f>
        <v>Adam Treloar</v>
      </c>
      <c r="B6" t="str">
        <f>Players!B14</f>
        <v>Collingwood</v>
      </c>
      <c r="C6" t="str">
        <f>Players!C14</f>
        <v>['Midfield']</v>
      </c>
      <c r="D6" t="str">
        <f>Players!D14</f>
        <v>Midfield</v>
      </c>
      <c r="E6">
        <f>Players!E14</f>
        <v>594200</v>
      </c>
      <c r="F6">
        <f>Players!F14</f>
        <v>106.42121344391001</v>
      </c>
      <c r="G6">
        <f>Players!G14</f>
        <v>108</v>
      </c>
      <c r="H6" s="8">
        <f>Players!H14</f>
        <v>107.6053033609775</v>
      </c>
    </row>
    <row r="7" spans="1:8">
      <c r="A7" t="str">
        <f>Players!A490</f>
        <v>Aiden Bonar</v>
      </c>
      <c r="B7" t="str">
        <f>Players!B490</f>
        <v>GWS</v>
      </c>
      <c r="C7" t="str">
        <f>Players!C490</f>
        <v>['Midfield', 'Forward']</v>
      </c>
      <c r="D7" t="str">
        <f>Players!D490</f>
        <v>Midfield, Forward</v>
      </c>
      <c r="E7">
        <f>Players!E490</f>
        <v>249700</v>
      </c>
      <c r="F7">
        <f>Players!F490</f>
        <v>57</v>
      </c>
      <c r="G7">
        <f>Players!G490</f>
        <v>0</v>
      </c>
      <c r="H7" s="8">
        <f>Players!H490</f>
        <v>57</v>
      </c>
    </row>
    <row r="8" spans="1:8">
      <c r="A8" t="str">
        <f>Players!A435</f>
        <v>Andrew Brayshaw</v>
      </c>
      <c r="B8" t="str">
        <f>Players!B435</f>
        <v>Fremantle</v>
      </c>
      <c r="C8" t="str">
        <f>Players!C435</f>
        <v>['Midfield']</v>
      </c>
      <c r="D8" t="str">
        <f>Players!D435</f>
        <v>Midfield</v>
      </c>
      <c r="E8">
        <f>Players!E435</f>
        <v>328600</v>
      </c>
      <c r="F8">
        <f>Players!F435</f>
        <v>60</v>
      </c>
      <c r="G8">
        <f>Players!G435</f>
        <v>0</v>
      </c>
      <c r="H8" s="8">
        <f>Players!H435</f>
        <v>60</v>
      </c>
    </row>
    <row r="9" spans="1:8">
      <c r="A9" t="str">
        <f>Players!A28</f>
        <v>Andrew Gaff</v>
      </c>
      <c r="B9" t="str">
        <f>Players!B28</f>
        <v>West Coast</v>
      </c>
      <c r="C9" t="str">
        <f>Players!C28</f>
        <v>['Midfield']</v>
      </c>
      <c r="D9" t="str">
        <f>Players!D28</f>
        <v>Midfield</v>
      </c>
      <c r="E9">
        <f>Players!E28</f>
        <v>587400</v>
      </c>
      <c r="F9">
        <f>Players!F28</f>
        <v>98.487099296325198</v>
      </c>
      <c r="G9">
        <f>Players!G28</f>
        <v>104</v>
      </c>
      <c r="H9" s="8">
        <f>Players!H28</f>
        <v>102.6217748240813</v>
      </c>
    </row>
    <row r="10" spans="1:8">
      <c r="A10" t="str">
        <f>Players!A121</f>
        <v>Andrew McGrath</v>
      </c>
      <c r="B10" t="str">
        <f>Players!B121</f>
        <v>Essendon</v>
      </c>
      <c r="C10" t="str">
        <f>Players!C121</f>
        <v>['Defender', 'Midfield']</v>
      </c>
      <c r="D10" t="str">
        <f>Players!D121</f>
        <v>Defender, Midfield</v>
      </c>
      <c r="E10">
        <f>Players!E121</f>
        <v>384300</v>
      </c>
      <c r="F10">
        <f>Players!F121</f>
        <v>70</v>
      </c>
      <c r="G10">
        <f>Players!G121</f>
        <v>90</v>
      </c>
      <c r="H10" s="8">
        <f>Players!H121</f>
        <v>85</v>
      </c>
    </row>
    <row r="11" spans="1:8">
      <c r="A11" t="str">
        <f>Players!A58</f>
        <v>Angus Brayshaw</v>
      </c>
      <c r="B11" t="str">
        <f>Players!B58</f>
        <v>Melbourne</v>
      </c>
      <c r="C11" t="str">
        <f>Players!C58</f>
        <v>['Midfield']</v>
      </c>
      <c r="D11" t="str">
        <f>Players!D58</f>
        <v>Midfield</v>
      </c>
      <c r="E11">
        <f>Players!E58</f>
        <v>526900</v>
      </c>
      <c r="F11">
        <f>Players!F58</f>
        <v>80.452599388379198</v>
      </c>
      <c r="G11">
        <f>Players!G58</f>
        <v>102</v>
      </c>
      <c r="H11" s="8">
        <f>Players!H58</f>
        <v>96.613149847094803</v>
      </c>
    </row>
    <row r="12" spans="1:8">
      <c r="A12" t="str">
        <f>Players!A65</f>
        <v>Anthony Miles</v>
      </c>
      <c r="B12" t="str">
        <f>Players!B65</f>
        <v>Gold Coast</v>
      </c>
      <c r="C12" t="str">
        <f>Players!C65</f>
        <v>['Midfield']</v>
      </c>
      <c r="D12" t="str">
        <f>Players!D65</f>
        <v>Midfield</v>
      </c>
      <c r="E12">
        <f>Players!E65</f>
        <v>342000</v>
      </c>
      <c r="F12">
        <f>Players!F65</f>
        <v>89.197978096040401</v>
      </c>
      <c r="G12">
        <f>Players!G65</f>
        <v>98</v>
      </c>
      <c r="H12" s="8">
        <f>Players!H65</f>
        <v>95.7994945240101</v>
      </c>
    </row>
    <row r="13" spans="1:8">
      <c r="A13" t="str">
        <f>Players!A741</f>
        <v>Atu Bosenavulagi</v>
      </c>
      <c r="B13" t="str">
        <f>Players!B741</f>
        <v>Collingwood</v>
      </c>
      <c r="C13" t="str">
        <f>Players!C741</f>
        <v>['Midfield', 'Forward']</v>
      </c>
      <c r="D13" t="str">
        <f>Players!D741</f>
        <v>Midfield, Forward</v>
      </c>
      <c r="E13">
        <f>Players!E741</f>
        <v>117300</v>
      </c>
      <c r="F13">
        <f>Players!F741</f>
        <v>22.557692307692299</v>
      </c>
      <c r="G13">
        <f>Players!G741</f>
        <v>0</v>
      </c>
      <c r="H13" s="8">
        <f>Players!H741</f>
        <v>22.557692307692299</v>
      </c>
    </row>
    <row r="14" spans="1:8">
      <c r="A14" t="str">
        <f>Players!A396</f>
        <v>Bailey Banfield</v>
      </c>
      <c r="B14" t="str">
        <f>Players!B396</f>
        <v>Fremantle</v>
      </c>
      <c r="C14" t="str">
        <f>Players!C396</f>
        <v>['Midfield', 'Forward']</v>
      </c>
      <c r="D14" t="str">
        <f>Players!D396</f>
        <v>Midfield, Forward</v>
      </c>
      <c r="E14">
        <f>Players!E396</f>
        <v>344200</v>
      </c>
      <c r="F14">
        <f>Players!F396</f>
        <v>63</v>
      </c>
      <c r="G14">
        <f>Players!G396</f>
        <v>0</v>
      </c>
      <c r="H14" s="8">
        <f>Players!H396</f>
        <v>63</v>
      </c>
    </row>
    <row r="15" spans="1:8">
      <c r="A15" t="str">
        <f>Players!A499</f>
        <v>Bailey Dale</v>
      </c>
      <c r="B15" t="str">
        <f>Players!B499</f>
        <v>Western Bulldogs</v>
      </c>
      <c r="C15" t="str">
        <f>Players!C499</f>
        <v>['Midfield', 'Forward']</v>
      </c>
      <c r="D15" t="str">
        <f>Players!D499</f>
        <v>Midfield, Forward</v>
      </c>
      <c r="E15">
        <f>Players!E499</f>
        <v>311600</v>
      </c>
      <c r="F15">
        <f>Players!F499</f>
        <v>56.522012578616298</v>
      </c>
      <c r="G15">
        <f>Players!G499</f>
        <v>0</v>
      </c>
      <c r="H15" s="8">
        <f>Players!H499</f>
        <v>56.522012578616298</v>
      </c>
    </row>
    <row r="16" spans="1:8">
      <c r="A16" t="str">
        <f>Players!A456</f>
        <v>Bailey Scott</v>
      </c>
      <c r="B16" t="str">
        <f>Players!B456</f>
        <v>North Melbourne</v>
      </c>
      <c r="C16" t="str">
        <f>Players!C456</f>
        <v>['Midfield']</v>
      </c>
      <c r="D16" t="str">
        <f>Players!D456</f>
        <v>Midfield</v>
      </c>
      <c r="E16">
        <f>Players!E456</f>
        <v>117300</v>
      </c>
      <c r="F16">
        <f>Players!F456</f>
        <v>59</v>
      </c>
      <c r="G16">
        <f>Players!G456</f>
        <v>0</v>
      </c>
      <c r="H16" s="8">
        <f>Players!H456</f>
        <v>59</v>
      </c>
    </row>
    <row r="17" spans="1:8">
      <c r="A17" t="str">
        <f>Players!A486</f>
        <v>Bailey Smith</v>
      </c>
      <c r="B17" t="str">
        <f>Players!B486</f>
        <v>Western Bulldogs</v>
      </c>
      <c r="C17" t="str">
        <f>Players!C486</f>
        <v>['Midfield']</v>
      </c>
      <c r="D17" t="str">
        <f>Players!D486</f>
        <v>Midfield</v>
      </c>
      <c r="E17">
        <f>Players!E486</f>
        <v>180300</v>
      </c>
      <c r="F17">
        <f>Players!F486</f>
        <v>57.0941323581281</v>
      </c>
      <c r="G17">
        <f>Players!G486</f>
        <v>0</v>
      </c>
      <c r="H17" s="8">
        <f>Players!H486</f>
        <v>57.0941323581281</v>
      </c>
    </row>
    <row r="18" spans="1:8">
      <c r="A18" t="str">
        <f>Players!A214</f>
        <v>Bayley Fritsch</v>
      </c>
      <c r="B18" t="str">
        <f>Players!B214</f>
        <v>Melbourne</v>
      </c>
      <c r="C18" t="str">
        <f>Players!C214</f>
        <v>['Midfield']</v>
      </c>
      <c r="D18" t="str">
        <f>Players!D214</f>
        <v>Midfield</v>
      </c>
      <c r="E18">
        <f>Players!E214</f>
        <v>408400</v>
      </c>
      <c r="F18">
        <f>Players!F214</f>
        <v>75</v>
      </c>
      <c r="G18">
        <f>Players!G214</f>
        <v>0</v>
      </c>
      <c r="H18" s="8">
        <f>Players!H214</f>
        <v>75</v>
      </c>
    </row>
    <row r="19" spans="1:8">
      <c r="A19" t="str">
        <f>Players!A78</f>
        <v>Ben Cunnington</v>
      </c>
      <c r="B19" t="str">
        <f>Players!B78</f>
        <v>North Melbourne</v>
      </c>
      <c r="C19" t="str">
        <f>Players!C78</f>
        <v>['Midfield']</v>
      </c>
      <c r="D19" t="str">
        <f>Players!D78</f>
        <v>Midfield</v>
      </c>
      <c r="E19">
        <f>Players!E78</f>
        <v>522900</v>
      </c>
      <c r="F19">
        <f>Players!F78</f>
        <v>90.363214837712505</v>
      </c>
      <c r="G19">
        <f>Players!G78</f>
        <v>95</v>
      </c>
      <c r="H19" s="8">
        <f>Players!H78</f>
        <v>93.84080370942813</v>
      </c>
    </row>
    <row r="20" spans="1:8">
      <c r="A20" t="str">
        <f>Players!A293</f>
        <v>Ben Jacobs</v>
      </c>
      <c r="B20" t="str">
        <f>Players!B293</f>
        <v>North Melbourne</v>
      </c>
      <c r="C20" t="str">
        <f>Players!C293</f>
        <v>['Midfield']</v>
      </c>
      <c r="D20" t="str">
        <f>Players!D293</f>
        <v>Midfield</v>
      </c>
      <c r="E20">
        <f>Players!E293</f>
        <v>435500</v>
      </c>
      <c r="F20">
        <f>Players!F293</f>
        <v>69.706093189964093</v>
      </c>
      <c r="G20">
        <f>Players!G293</f>
        <v>0</v>
      </c>
      <c r="H20" s="8">
        <f>Players!H293</f>
        <v>69.706093189964093</v>
      </c>
    </row>
    <row r="21" spans="1:8">
      <c r="A21" t="str">
        <f>Players!A464</f>
        <v>Ben Keays</v>
      </c>
      <c r="B21" t="str">
        <f>Players!B464</f>
        <v>Brisbane</v>
      </c>
      <c r="C21" t="str">
        <f>Players!C464</f>
        <v>['Midfield']</v>
      </c>
      <c r="D21" t="str">
        <f>Players!D464</f>
        <v>Midfield</v>
      </c>
      <c r="E21">
        <f>Players!E464</f>
        <v>260600</v>
      </c>
      <c r="F21">
        <f>Players!F464</f>
        <v>58.596810933940702</v>
      </c>
      <c r="G21">
        <f>Players!G464</f>
        <v>0</v>
      </c>
      <c r="H21" s="8">
        <f>Players!H464</f>
        <v>58.596810933940702</v>
      </c>
    </row>
    <row r="22" spans="1:8">
      <c r="A22" t="str">
        <f>Players!A366</f>
        <v>Billy Stretch</v>
      </c>
      <c r="B22" t="str">
        <f>Players!B366</f>
        <v>Melbourne</v>
      </c>
      <c r="C22" t="str">
        <f>Players!C366</f>
        <v>['Midfield']</v>
      </c>
      <c r="D22" t="str">
        <f>Players!D366</f>
        <v>Midfield</v>
      </c>
      <c r="E22">
        <f>Players!E366</f>
        <v>285000</v>
      </c>
      <c r="F22">
        <f>Players!F366</f>
        <v>64.862652869237905</v>
      </c>
      <c r="G22">
        <f>Players!G366</f>
        <v>0</v>
      </c>
      <c r="H22" s="8">
        <f>Players!H366</f>
        <v>64.862652869237905</v>
      </c>
    </row>
    <row r="23" spans="1:8">
      <c r="A23" t="str">
        <f>Players!A199</f>
        <v>Blake Acres</v>
      </c>
      <c r="B23" t="str">
        <f>Players!B199</f>
        <v>St Kilda</v>
      </c>
      <c r="C23" t="str">
        <f>Players!C199</f>
        <v>['Midfield', 'Forward']</v>
      </c>
      <c r="D23" t="str">
        <f>Players!D199</f>
        <v>Midfield, Forward</v>
      </c>
      <c r="E23">
        <f>Players!E199</f>
        <v>480000</v>
      </c>
      <c r="F23">
        <f>Players!F199</f>
        <v>76.366313309776203</v>
      </c>
      <c r="G23">
        <f>Players!G199</f>
        <v>0</v>
      </c>
      <c r="H23" s="8">
        <f>Players!H199</f>
        <v>76.366313309776203</v>
      </c>
    </row>
    <row r="24" spans="1:8">
      <c r="A24" t="str">
        <f>Players!A742</f>
        <v>Boyd Woodcock</v>
      </c>
      <c r="B24" t="str">
        <f>Players!B742</f>
        <v>Port Adelaide</v>
      </c>
      <c r="C24" t="str">
        <f>Players!C742</f>
        <v>['Midfield', 'Forward']</v>
      </c>
      <c r="D24" t="str">
        <f>Players!D742</f>
        <v>Midfield, Forward</v>
      </c>
      <c r="E24">
        <f>Players!E742</f>
        <v>117300</v>
      </c>
      <c r="F24">
        <f>Players!F742</f>
        <v>22.557692307692299</v>
      </c>
      <c r="G24">
        <f>Players!G742</f>
        <v>0</v>
      </c>
      <c r="H24" s="8">
        <f>Players!H742</f>
        <v>22.557692307692299</v>
      </c>
    </row>
    <row r="25" spans="1:8">
      <c r="A25" t="str">
        <f>Players!A46</f>
        <v>Brad Crouch</v>
      </c>
      <c r="B25" t="str">
        <f>Players!B46</f>
        <v>Adelaide</v>
      </c>
      <c r="C25" t="str">
        <f>Players!C46</f>
        <v>['Midfield']</v>
      </c>
      <c r="D25" t="str">
        <f>Players!D46</f>
        <v>Midfield</v>
      </c>
      <c r="E25">
        <f>Players!E46</f>
        <v>418000</v>
      </c>
      <c r="F25">
        <f>Players!F46</f>
        <v>92.028368794326198</v>
      </c>
      <c r="G25">
        <f>Players!G46</f>
        <v>102</v>
      </c>
      <c r="H25" s="8">
        <f>Players!H46</f>
        <v>99.507092198581546</v>
      </c>
    </row>
    <row r="26" spans="1:8">
      <c r="A26" t="str">
        <f>Players!A113</f>
        <v>Brad Ebert</v>
      </c>
      <c r="B26" t="str">
        <f>Players!B113</f>
        <v>Port Adelaide</v>
      </c>
      <c r="C26" t="str">
        <f>Players!C113</f>
        <v>['Midfield']</v>
      </c>
      <c r="D26" t="str">
        <f>Players!D113</f>
        <v>Midfield</v>
      </c>
      <c r="E26">
        <f>Players!E113</f>
        <v>471500</v>
      </c>
      <c r="F26">
        <f>Players!F113</f>
        <v>90.351008215085798</v>
      </c>
      <c r="G26">
        <f>Players!G113</f>
        <v>85</v>
      </c>
      <c r="H26" s="8">
        <f>Players!H113</f>
        <v>86.337752053771453</v>
      </c>
    </row>
    <row r="27" spans="1:8">
      <c r="A27" t="str">
        <f>Players!A211</f>
        <v>Bradley Hill</v>
      </c>
      <c r="B27" t="str">
        <f>Players!B211</f>
        <v>Fremantle</v>
      </c>
      <c r="C27" t="str">
        <f>Players!C211</f>
        <v>['Midfield']</v>
      </c>
      <c r="D27" t="str">
        <f>Players!D211</f>
        <v>Midfield</v>
      </c>
      <c r="E27">
        <f>Players!E211</f>
        <v>426700</v>
      </c>
      <c r="F27">
        <f>Players!F211</f>
        <v>75.212150433944004</v>
      </c>
      <c r="G27">
        <f>Players!G211</f>
        <v>0</v>
      </c>
      <c r="H27" s="8">
        <f>Players!H211</f>
        <v>75.212150433944004</v>
      </c>
    </row>
    <row r="28" spans="1:8">
      <c r="A28" t="str">
        <f>Players!A596</f>
        <v>Brandon Starcevich</v>
      </c>
      <c r="B28" t="str">
        <f>Players!B596</f>
        <v>Brisbane</v>
      </c>
      <c r="C28" t="str">
        <f>Players!C596</f>
        <v>['Midfield', 'Forward']</v>
      </c>
      <c r="D28" t="str">
        <f>Players!D596</f>
        <v>Midfield, Forward</v>
      </c>
      <c r="E28">
        <f>Players!E596</f>
        <v>237000</v>
      </c>
      <c r="F28">
        <f>Players!F596</f>
        <v>47.999999999999901</v>
      </c>
      <c r="G28">
        <f>Players!G596</f>
        <v>0</v>
      </c>
      <c r="H28" s="8">
        <f>Players!H596</f>
        <v>47.999999999999901</v>
      </c>
    </row>
    <row r="29" spans="1:8">
      <c r="A29" t="str">
        <f>Players!A520</f>
        <v>Brayden Ainsworth</v>
      </c>
      <c r="B29" t="str">
        <f>Players!B520</f>
        <v>West Coast</v>
      </c>
      <c r="C29" t="str">
        <f>Players!C520</f>
        <v>['Midfield']</v>
      </c>
      <c r="D29" t="str">
        <f>Players!D520</f>
        <v>Midfield</v>
      </c>
      <c r="E29">
        <f>Players!E520</f>
        <v>234500</v>
      </c>
      <c r="F29">
        <f>Players!F520</f>
        <v>54</v>
      </c>
      <c r="G29">
        <f>Players!G520</f>
        <v>0</v>
      </c>
      <c r="H29" s="8">
        <f>Players!H520</f>
        <v>54</v>
      </c>
    </row>
    <row r="30" spans="1:8">
      <c r="A30" t="str">
        <f>Players!A205</f>
        <v>Brayden Fiorini</v>
      </c>
      <c r="B30" t="str">
        <f>Players!B205</f>
        <v>Gold Coast</v>
      </c>
      <c r="C30" t="str">
        <f>Players!C205</f>
        <v>['Midfield']</v>
      </c>
      <c r="D30" t="str">
        <f>Players!D205</f>
        <v>Midfield</v>
      </c>
      <c r="E30">
        <f>Players!E205</f>
        <v>442200</v>
      </c>
      <c r="F30">
        <f>Players!F205</f>
        <v>75.972660357518393</v>
      </c>
      <c r="G30">
        <f>Players!G205</f>
        <v>0</v>
      </c>
      <c r="H30" s="8">
        <f>Players!H205</f>
        <v>75.972660357518393</v>
      </c>
    </row>
    <row r="31" spans="1:8">
      <c r="A31" t="str">
        <f>Players!A168</f>
        <v>Brayden Sier</v>
      </c>
      <c r="B31" t="str">
        <f>Players!B168</f>
        <v>Collingwood</v>
      </c>
      <c r="C31" t="str">
        <f>Players!C168</f>
        <v>['Midfield']</v>
      </c>
      <c r="D31" t="str">
        <f>Players!D168</f>
        <v>Midfield</v>
      </c>
      <c r="E31">
        <f>Players!E168</f>
        <v>435000</v>
      </c>
      <c r="F31">
        <f>Players!F168</f>
        <v>80</v>
      </c>
      <c r="G31">
        <f>Players!G168</f>
        <v>0</v>
      </c>
      <c r="H31" s="8">
        <f>Players!H168</f>
        <v>80</v>
      </c>
    </row>
    <row r="32" spans="1:8">
      <c r="A32" t="str">
        <f>Players!A487</f>
        <v>Brett Bewley</v>
      </c>
      <c r="B32" t="str">
        <f>Players!B487</f>
        <v>Fremantle</v>
      </c>
      <c r="C32" t="str">
        <f>Players!C487</f>
        <v>['Midfield']</v>
      </c>
      <c r="D32" t="str">
        <f>Players!D487</f>
        <v>Midfield</v>
      </c>
      <c r="E32">
        <f>Players!E487</f>
        <v>117300</v>
      </c>
      <c r="F32">
        <f>Players!F487</f>
        <v>57.092410441082599</v>
      </c>
      <c r="G32">
        <f>Players!G487</f>
        <v>0</v>
      </c>
      <c r="H32" s="8">
        <f>Players!H487</f>
        <v>57.092410441082599</v>
      </c>
    </row>
    <row r="33" spans="1:8">
      <c r="A33" t="str">
        <f>Players!A111</f>
        <v>Brett Deledio</v>
      </c>
      <c r="B33" t="str">
        <f>Players!B111</f>
        <v>GWS</v>
      </c>
      <c r="C33" t="str">
        <f>Players!C111</f>
        <v>['Midfield']</v>
      </c>
      <c r="D33" t="str">
        <f>Players!D111</f>
        <v>Midfield</v>
      </c>
      <c r="E33">
        <f>Players!E111</f>
        <v>463800</v>
      </c>
      <c r="F33">
        <f>Players!F111</f>
        <v>94.703832752613195</v>
      </c>
      <c r="G33">
        <f>Players!G111</f>
        <v>85</v>
      </c>
      <c r="H33" s="8">
        <f>Players!H111</f>
        <v>87.425958188153302</v>
      </c>
    </row>
    <row r="34" spans="1:8">
      <c r="A34" t="str">
        <f>Players!A787</f>
        <v>Brodie Riach</v>
      </c>
      <c r="B34" t="str">
        <f>Players!B787</f>
        <v>West Coast</v>
      </c>
      <c r="C34" t="str">
        <f>Players!C787</f>
        <v>['Midfield', 'Forward']</v>
      </c>
      <c r="D34" t="str">
        <f>Players!D787</f>
        <v>Midfield, Forward</v>
      </c>
      <c r="E34">
        <f>Players!E787</f>
        <v>102400</v>
      </c>
      <c r="F34">
        <f>Players!F787</f>
        <v>19.692307692307601</v>
      </c>
      <c r="G34">
        <f>Players!G787</f>
        <v>0</v>
      </c>
      <c r="H34" s="8">
        <f>Players!H787</f>
        <v>19.692307692307601</v>
      </c>
    </row>
    <row r="35" spans="1:8">
      <c r="A35" t="str">
        <f>Players!A53</f>
        <v>Bryce Gibbs</v>
      </c>
      <c r="B35" t="str">
        <f>Players!B53</f>
        <v>Adelaide</v>
      </c>
      <c r="C35" t="str">
        <f>Players!C53</f>
        <v>['Midfield']</v>
      </c>
      <c r="D35" t="str">
        <f>Players!D53</f>
        <v>Midfield</v>
      </c>
      <c r="E35">
        <f>Players!E53</f>
        <v>523900</v>
      </c>
      <c r="F35">
        <f>Players!F53</f>
        <v>99.236009732360003</v>
      </c>
      <c r="G35">
        <f>Players!G53</f>
        <v>98</v>
      </c>
      <c r="H35" s="8">
        <f>Players!H53</f>
        <v>98.309002433090001</v>
      </c>
    </row>
    <row r="36" spans="1:8">
      <c r="A36" t="str">
        <f>Players!A31</f>
        <v>Callan Ward</v>
      </c>
      <c r="B36" t="str">
        <f>Players!B31</f>
        <v>GWS</v>
      </c>
      <c r="C36" t="str">
        <f>Players!C31</f>
        <v>['Midfield']</v>
      </c>
      <c r="D36" t="str">
        <f>Players!D31</f>
        <v>Midfield</v>
      </c>
      <c r="E36">
        <f>Players!E31</f>
        <v>568000</v>
      </c>
      <c r="F36">
        <f>Players!F31</f>
        <v>103.130081300813</v>
      </c>
      <c r="G36">
        <f>Players!G31</f>
        <v>102</v>
      </c>
      <c r="H36" s="8">
        <f>Players!H31</f>
        <v>102.28252032520325</v>
      </c>
    </row>
    <row r="37" spans="1:8">
      <c r="A37" t="str">
        <f>Players!A689</f>
        <v>Callum Porter</v>
      </c>
      <c r="B37" t="str">
        <f>Players!B689</f>
        <v>Western Bulldogs</v>
      </c>
      <c r="C37" t="str">
        <f>Players!C689</f>
        <v>['Midfield']</v>
      </c>
      <c r="D37" t="str">
        <f>Players!D689</f>
        <v>Midfield</v>
      </c>
      <c r="E37">
        <f>Players!E689</f>
        <v>123900</v>
      </c>
      <c r="F37">
        <f>Players!F689</f>
        <v>23.826923076922998</v>
      </c>
      <c r="G37">
        <f>Players!G689</f>
        <v>0</v>
      </c>
      <c r="H37" s="8">
        <f>Players!H689</f>
        <v>23.826923076922998</v>
      </c>
    </row>
    <row r="38" spans="1:8">
      <c r="A38" t="str">
        <f>Players!A170</f>
        <v>Cameron Ellis-Yolmen</v>
      </c>
      <c r="B38" t="str">
        <f>Players!B170</f>
        <v>Adelaide</v>
      </c>
      <c r="C38" t="str">
        <f>Players!C170</f>
        <v>['Midfield']</v>
      </c>
      <c r="D38" t="str">
        <f>Players!D170</f>
        <v>Midfield</v>
      </c>
      <c r="E38">
        <f>Players!E170</f>
        <v>449800</v>
      </c>
      <c r="F38">
        <f>Players!F170</f>
        <v>79.863013698630098</v>
      </c>
      <c r="G38">
        <f>Players!G170</f>
        <v>0</v>
      </c>
      <c r="H38" s="8">
        <f>Players!H170</f>
        <v>79.863013698630098</v>
      </c>
    </row>
    <row r="39" spans="1:8">
      <c r="A39" t="str">
        <f>Players!A783</f>
        <v>Cameron Hewett</v>
      </c>
      <c r="B39" t="str">
        <f>Players!B783</f>
        <v>Port Adelaide</v>
      </c>
      <c r="C39" t="str">
        <f>Players!C783</f>
        <v>['Midfield']</v>
      </c>
      <c r="D39" t="str">
        <f>Players!D783</f>
        <v>Midfield</v>
      </c>
      <c r="E39">
        <f>Players!E783</f>
        <v>102400</v>
      </c>
      <c r="F39">
        <f>Players!F783</f>
        <v>19.692307692307601</v>
      </c>
      <c r="G39">
        <f>Players!G783</f>
        <v>0</v>
      </c>
      <c r="H39" s="8">
        <f>Players!H783</f>
        <v>19.692307692307601</v>
      </c>
    </row>
    <row r="40" spans="1:8">
      <c r="A40" t="str">
        <f>Players!A71</f>
        <v>Chad Wingard</v>
      </c>
      <c r="B40" t="str">
        <f>Players!B71</f>
        <v>Hawthorn</v>
      </c>
      <c r="C40" t="str">
        <f>Players!C71</f>
        <v>['Midfield', 'Forward']</v>
      </c>
      <c r="D40" t="str">
        <f>Players!D71</f>
        <v>Midfield, Forward</v>
      </c>
      <c r="E40">
        <f>Players!E71</f>
        <v>481100</v>
      </c>
      <c r="F40">
        <f>Players!F71</f>
        <v>89.275062137530995</v>
      </c>
      <c r="G40">
        <f>Players!G71</f>
        <v>97</v>
      </c>
      <c r="H40" s="8">
        <f>Players!H71</f>
        <v>95.068765534382749</v>
      </c>
    </row>
    <row r="41" spans="1:8">
      <c r="A41" t="str">
        <f>Players!A110</f>
        <v>Charlie Constable</v>
      </c>
      <c r="B41" t="str">
        <f>Players!B110</f>
        <v>Geelong</v>
      </c>
      <c r="C41" t="str">
        <f>Players!C110</f>
        <v>['Midfield']</v>
      </c>
      <c r="D41" t="str">
        <f>Players!D110</f>
        <v>Midfield</v>
      </c>
      <c r="E41">
        <f>Players!E110</f>
        <v>123900</v>
      </c>
      <c r="F41">
        <f>Players!F110</f>
        <v>87.789603600513303</v>
      </c>
      <c r="G41">
        <f>Players!G110</f>
        <v>0</v>
      </c>
      <c r="H41" s="8">
        <f>Players!H110</f>
        <v>87.789603600513303</v>
      </c>
    </row>
    <row r="42" spans="1:8">
      <c r="A42" t="str">
        <f>Players!A213</f>
        <v>Chayce Jones</v>
      </c>
      <c r="B42" t="str">
        <f>Players!B213</f>
        <v>Adelaide</v>
      </c>
      <c r="C42" t="str">
        <f>Players!C213</f>
        <v>['Midfield']</v>
      </c>
      <c r="D42" t="str">
        <f>Players!D213</f>
        <v>Midfield</v>
      </c>
      <c r="E42">
        <f>Players!E213</f>
        <v>171300</v>
      </c>
      <c r="F42">
        <f>Players!F213</f>
        <v>75.046314528006505</v>
      </c>
      <c r="G42">
        <f>Players!G213</f>
        <v>0</v>
      </c>
      <c r="H42" s="8">
        <f>Players!H213</f>
        <v>75.046314528006505</v>
      </c>
    </row>
    <row r="43" spans="1:8">
      <c r="A43" t="str">
        <f>Players!A189</f>
        <v>Chris Masten</v>
      </c>
      <c r="B43" t="str">
        <f>Players!B189</f>
        <v>West Coast</v>
      </c>
      <c r="C43" t="str">
        <f>Players!C189</f>
        <v>['Midfield']</v>
      </c>
      <c r="D43" t="str">
        <f>Players!D189</f>
        <v>Midfield</v>
      </c>
      <c r="E43">
        <f>Players!E189</f>
        <v>418800</v>
      </c>
      <c r="F43">
        <f>Players!F189</f>
        <v>77.647450110864696</v>
      </c>
      <c r="G43">
        <f>Players!G189</f>
        <v>0</v>
      </c>
      <c r="H43" s="8">
        <f>Players!H189</f>
        <v>77.647450110864696</v>
      </c>
    </row>
    <row r="44" spans="1:8">
      <c r="A44" t="str">
        <f>Players!A137</f>
        <v>Christian Petracca</v>
      </c>
      <c r="B44" t="str">
        <f>Players!B137</f>
        <v>Melbourne</v>
      </c>
      <c r="C44" t="str">
        <f>Players!C137</f>
        <v>['Midfield', 'Forward']</v>
      </c>
      <c r="D44" t="str">
        <f>Players!D137</f>
        <v>Midfield, Forward</v>
      </c>
      <c r="E44">
        <f>Players!E137</f>
        <v>442600</v>
      </c>
      <c r="F44">
        <f>Players!F137</f>
        <v>77.838926174496606</v>
      </c>
      <c r="G44">
        <f>Players!G137</f>
        <v>85</v>
      </c>
      <c r="H44" s="8">
        <f>Players!H137</f>
        <v>83.209731543624144</v>
      </c>
    </row>
    <row r="45" spans="1:8">
      <c r="A45" t="str">
        <f>Players!A254</f>
        <v>Christopher Mayne</v>
      </c>
      <c r="B45" t="str">
        <f>Players!B254</f>
        <v>Collingwood</v>
      </c>
      <c r="C45" t="str">
        <f>Players!C254</f>
        <v>['Midfield']</v>
      </c>
      <c r="D45" t="str">
        <f>Players!D254</f>
        <v>Midfield</v>
      </c>
      <c r="E45">
        <f>Players!E254</f>
        <v>370400</v>
      </c>
      <c r="F45">
        <f>Players!F254</f>
        <v>71.894503053858898</v>
      </c>
      <c r="G45">
        <f>Players!G254</f>
        <v>0</v>
      </c>
      <c r="H45" s="8">
        <f>Players!H254</f>
        <v>71.894503053858898</v>
      </c>
    </row>
    <row r="46" spans="1:8">
      <c r="A46" t="str">
        <f>Players!A7</f>
        <v>Clayton Oliver</v>
      </c>
      <c r="B46" t="str">
        <f>Players!B7</f>
        <v>Melbourne</v>
      </c>
      <c r="C46" t="str">
        <f>Players!C7</f>
        <v>['Midfield']</v>
      </c>
      <c r="D46" t="str">
        <f>Players!D7</f>
        <v>Midfield</v>
      </c>
      <c r="E46">
        <f>Players!E7</f>
        <v>622600</v>
      </c>
      <c r="F46">
        <f>Players!F7</f>
        <v>104.900695134061</v>
      </c>
      <c r="G46">
        <f>Players!G7</f>
        <v>118</v>
      </c>
      <c r="H46" s="8">
        <f>Players!H7</f>
        <v>114.72517378351525</v>
      </c>
    </row>
    <row r="47" spans="1:8">
      <c r="A47" t="str">
        <f>Players!A743</f>
        <v>Connor McFadyen</v>
      </c>
      <c r="B47" t="str">
        <f>Players!B743</f>
        <v>Brisbane</v>
      </c>
      <c r="C47" t="str">
        <f>Players!C743</f>
        <v>['Midfield', 'Forward']</v>
      </c>
      <c r="D47" t="str">
        <f>Players!D743</f>
        <v>Midfield, Forward</v>
      </c>
      <c r="E47">
        <f>Players!E743</f>
        <v>117300</v>
      </c>
      <c r="F47">
        <f>Players!F743</f>
        <v>22.557692307692299</v>
      </c>
      <c r="G47">
        <f>Players!G743</f>
        <v>0</v>
      </c>
      <c r="H47" s="8">
        <f>Players!H743</f>
        <v>22.557692307692299</v>
      </c>
    </row>
    <row r="48" spans="1:8">
      <c r="A48" t="str">
        <f>Players!A561</f>
        <v>Corey Ellis</v>
      </c>
      <c r="B48" t="str">
        <f>Players!B561</f>
        <v>Gold Coast</v>
      </c>
      <c r="C48" t="str">
        <f>Players!C561</f>
        <v>['Defender', 'Midfield']</v>
      </c>
      <c r="D48" t="str">
        <f>Players!D561</f>
        <v>Defender, Midfield</v>
      </c>
      <c r="E48">
        <f>Players!E561</f>
        <v>233300</v>
      </c>
      <c r="F48">
        <f>Players!F561</f>
        <v>50.335839598997502</v>
      </c>
      <c r="G48">
        <f>Players!G561</f>
        <v>0</v>
      </c>
      <c r="H48" s="8">
        <f>Players!H561</f>
        <v>50.335839598997502</v>
      </c>
    </row>
    <row r="49" spans="1:8">
      <c r="A49" t="str">
        <f>Players!A690</f>
        <v>Corey Lyons</v>
      </c>
      <c r="B49" t="str">
        <f>Players!B690</f>
        <v>Brisbane</v>
      </c>
      <c r="C49" t="str">
        <f>Players!C690</f>
        <v>['Midfield']</v>
      </c>
      <c r="D49" t="str">
        <f>Players!D690</f>
        <v>Midfield</v>
      </c>
      <c r="E49">
        <f>Players!E690</f>
        <v>123900</v>
      </c>
      <c r="F49">
        <f>Players!F690</f>
        <v>23.826923076922998</v>
      </c>
      <c r="G49">
        <f>Players!G690</f>
        <v>0</v>
      </c>
      <c r="H49" s="8">
        <f>Players!H690</f>
        <v>23.826923076922998</v>
      </c>
    </row>
    <row r="50" spans="1:8">
      <c r="A50" t="str">
        <f>Players!A398</f>
        <v>Corey Maynard</v>
      </c>
      <c r="B50" t="str">
        <f>Players!B398</f>
        <v>Melbourne</v>
      </c>
      <c r="C50" t="str">
        <f>Players!C398</f>
        <v>['Midfield']</v>
      </c>
      <c r="D50" t="str">
        <f>Players!D398</f>
        <v>Midfield</v>
      </c>
      <c r="E50">
        <f>Players!E398</f>
        <v>238900</v>
      </c>
      <c r="F50">
        <f>Players!F398</f>
        <v>62.933333333333302</v>
      </c>
      <c r="G50">
        <f>Players!G398</f>
        <v>0</v>
      </c>
      <c r="H50" s="8">
        <f>Players!H398</f>
        <v>62.933333333333302</v>
      </c>
    </row>
    <row r="51" spans="1:8">
      <c r="A51" t="str">
        <f>Players!A669</f>
        <v>Corey Wagner</v>
      </c>
      <c r="B51" t="str">
        <f>Players!B669</f>
        <v>Melbourne</v>
      </c>
      <c r="C51" t="str">
        <f>Players!C669</f>
        <v>['Midfield']</v>
      </c>
      <c r="D51" t="str">
        <f>Players!D669</f>
        <v>Midfield</v>
      </c>
      <c r="E51">
        <f>Players!E669</f>
        <v>123900</v>
      </c>
      <c r="F51">
        <f>Players!F669</f>
        <v>34.266666666666602</v>
      </c>
      <c r="G51">
        <f>Players!G669</f>
        <v>0</v>
      </c>
      <c r="H51" s="8">
        <f>Players!H669</f>
        <v>34.266666666666602</v>
      </c>
    </row>
    <row r="52" spans="1:8">
      <c r="A52" t="str">
        <f>Players!A744</f>
        <v>Curtis Taylor</v>
      </c>
      <c r="B52" t="str">
        <f>Players!B744</f>
        <v>North Melbourne</v>
      </c>
      <c r="C52" t="str">
        <f>Players!C744</f>
        <v>['Midfield', 'Forward']</v>
      </c>
      <c r="D52" t="str">
        <f>Players!D744</f>
        <v>Midfield, Forward</v>
      </c>
      <c r="E52">
        <f>Players!E744</f>
        <v>117300</v>
      </c>
      <c r="F52">
        <f>Players!F744</f>
        <v>22.557692307692299</v>
      </c>
      <c r="G52">
        <f>Players!G744</f>
        <v>0</v>
      </c>
      <c r="H52" s="8">
        <f>Players!H744</f>
        <v>22.557692307692299</v>
      </c>
    </row>
    <row r="53" spans="1:8">
      <c r="A53" t="str">
        <f>Players!A672</f>
        <v>Damon Greaves</v>
      </c>
      <c r="B53" t="str">
        <f>Players!B672</f>
        <v>Hawthorn</v>
      </c>
      <c r="C53" t="str">
        <f>Players!C672</f>
        <v>['Defender', 'Midfield']</v>
      </c>
      <c r="D53" t="str">
        <f>Players!D672</f>
        <v>Defender, Midfield</v>
      </c>
      <c r="E53">
        <f>Players!E672</f>
        <v>109900</v>
      </c>
      <c r="F53">
        <f>Players!F672</f>
        <v>33.561643835616401</v>
      </c>
      <c r="G53">
        <f>Players!G672</f>
        <v>0</v>
      </c>
      <c r="H53" s="8">
        <f>Players!H672</f>
        <v>33.561643835616401</v>
      </c>
    </row>
    <row r="54" spans="1:8">
      <c r="A54" t="str">
        <f>Players!A48</f>
        <v>Daniel Hannebery</v>
      </c>
      <c r="B54" t="str">
        <f>Players!B48</f>
        <v>St Kilda</v>
      </c>
      <c r="C54" t="str">
        <f>Players!C48</f>
        <v>['Midfield']</v>
      </c>
      <c r="D54" t="str">
        <f>Players!D48</f>
        <v>Midfield</v>
      </c>
      <c r="E54">
        <f>Players!E48</f>
        <v>326100</v>
      </c>
      <c r="F54">
        <f>Players!F48</f>
        <v>95.560612505316797</v>
      </c>
      <c r="G54">
        <f>Players!G48</f>
        <v>100</v>
      </c>
      <c r="H54" s="8">
        <f>Players!H48</f>
        <v>98.890153126329196</v>
      </c>
    </row>
    <row r="55" spans="1:8">
      <c r="A55" t="str">
        <f>Players!A271</f>
        <v>Daniel Howe</v>
      </c>
      <c r="B55" t="str">
        <f>Players!B271</f>
        <v>Hawthorn</v>
      </c>
      <c r="C55" t="str">
        <f>Players!C271</f>
        <v>['Midfield']</v>
      </c>
      <c r="D55" t="str">
        <f>Players!D271</f>
        <v>Midfield</v>
      </c>
      <c r="E55">
        <f>Players!E271</f>
        <v>410000</v>
      </c>
      <c r="F55">
        <f>Players!F271</f>
        <v>70.786163522012501</v>
      </c>
      <c r="G55">
        <f>Players!G271</f>
        <v>0</v>
      </c>
      <c r="H55" s="8">
        <f>Players!H271</f>
        <v>70.786163522012501</v>
      </c>
    </row>
    <row r="56" spans="1:8">
      <c r="A56" t="str">
        <f>Players!A418</f>
        <v>Darcy Lang</v>
      </c>
      <c r="B56" t="str">
        <f>Players!B418</f>
        <v>Carlton</v>
      </c>
      <c r="C56" t="str">
        <f>Players!C418</f>
        <v>['Midfield', 'Forward']</v>
      </c>
      <c r="D56" t="str">
        <f>Players!D418</f>
        <v>Midfield, Forward</v>
      </c>
      <c r="E56">
        <f>Players!E418</f>
        <v>327700</v>
      </c>
      <c r="F56">
        <f>Players!F418</f>
        <v>61.396226415094297</v>
      </c>
      <c r="G56">
        <f>Players!G418</f>
        <v>0</v>
      </c>
      <c r="H56" s="8">
        <f>Players!H418</f>
        <v>61.396226415094297</v>
      </c>
    </row>
    <row r="57" spans="1:8">
      <c r="A57" t="str">
        <f>Players!A202</f>
        <v>Darcy Parish</v>
      </c>
      <c r="B57" t="str">
        <f>Players!B202</f>
        <v>Essendon</v>
      </c>
      <c r="C57" t="str">
        <f>Players!C202</f>
        <v>['Midfield', 'Forward']</v>
      </c>
      <c r="D57" t="str">
        <f>Players!D202</f>
        <v>Midfield, Forward</v>
      </c>
      <c r="E57">
        <f>Players!E202</f>
        <v>436100</v>
      </c>
      <c r="F57">
        <f>Players!F202</f>
        <v>76.087671232876701</v>
      </c>
      <c r="G57">
        <f>Players!G202</f>
        <v>0</v>
      </c>
      <c r="H57" s="8">
        <f>Players!H202</f>
        <v>76.087671232876701</v>
      </c>
    </row>
    <row r="58" spans="1:8">
      <c r="A58" t="str">
        <f>Players!A498</f>
        <v>Darcy Tucker</v>
      </c>
      <c r="B58" t="str">
        <f>Players!B498</f>
        <v>Fremantle</v>
      </c>
      <c r="C58" t="str">
        <f>Players!C498</f>
        <v>['Midfield']</v>
      </c>
      <c r="D58" t="str">
        <f>Players!D498</f>
        <v>Midfield</v>
      </c>
      <c r="E58">
        <f>Players!E498</f>
        <v>327900</v>
      </c>
      <c r="F58">
        <f>Players!F498</f>
        <v>56.6311719214753</v>
      </c>
      <c r="G58">
        <f>Players!G498</f>
        <v>0</v>
      </c>
      <c r="H58" s="8">
        <f>Players!H498</f>
        <v>56.6311719214753</v>
      </c>
    </row>
    <row r="59" spans="1:8">
      <c r="A59" t="str">
        <f>Players!A511</f>
        <v>Darren Minchington</v>
      </c>
      <c r="B59" t="str">
        <f>Players!B511</f>
        <v>Hawthorn</v>
      </c>
      <c r="C59" t="str">
        <f>Players!C511</f>
        <v>['Midfield']</v>
      </c>
      <c r="D59" t="str">
        <f>Players!D511</f>
        <v>Midfield</v>
      </c>
      <c r="E59">
        <f>Players!E511</f>
        <v>190900</v>
      </c>
      <c r="F59">
        <f>Players!F511</f>
        <v>55.039123630672897</v>
      </c>
      <c r="G59">
        <f>Players!G511</f>
        <v>0</v>
      </c>
      <c r="H59" s="8">
        <f>Players!H511</f>
        <v>55.039123630672897</v>
      </c>
    </row>
    <row r="60" spans="1:8">
      <c r="A60" t="str">
        <f>Players!A145</f>
        <v>David Armitage</v>
      </c>
      <c r="B60" t="str">
        <f>Players!B145</f>
        <v>St Kilda</v>
      </c>
      <c r="C60" t="str">
        <f>Players!C145</f>
        <v>['Midfield', 'Forward']</v>
      </c>
      <c r="D60" t="str">
        <f>Players!D145</f>
        <v>Midfield, Forward</v>
      </c>
      <c r="E60">
        <f>Players!E145</f>
        <v>423400</v>
      </c>
      <c r="F60">
        <f>Players!F145</f>
        <v>88.553341148886204</v>
      </c>
      <c r="G60">
        <f>Players!G145</f>
        <v>80</v>
      </c>
      <c r="H60" s="8">
        <f>Players!H145</f>
        <v>82.138335287221551</v>
      </c>
    </row>
    <row r="61" spans="1:8">
      <c r="A61" t="str">
        <f>Players!A57</f>
        <v>David Mundy</v>
      </c>
      <c r="B61" t="str">
        <f>Players!B57</f>
        <v>Fremantle</v>
      </c>
      <c r="C61" t="str">
        <f>Players!C57</f>
        <v>['Midfield', 'Forward']</v>
      </c>
      <c r="D61" t="str">
        <f>Players!D57</f>
        <v>Midfield, Forward</v>
      </c>
      <c r="E61">
        <f>Players!E57</f>
        <v>520900</v>
      </c>
      <c r="F61">
        <f>Players!F57</f>
        <v>95.843639228042505</v>
      </c>
      <c r="G61">
        <f>Players!G57</f>
        <v>98</v>
      </c>
      <c r="H61" s="8">
        <f>Players!H57</f>
        <v>97.460909807010623</v>
      </c>
    </row>
    <row r="62" spans="1:8">
      <c r="A62" t="str">
        <f>Players!A260</f>
        <v>David Myers</v>
      </c>
      <c r="B62" t="str">
        <f>Players!B260</f>
        <v>Essendon</v>
      </c>
      <c r="C62" t="str">
        <f>Players!C260</f>
        <v>['Midfield']</v>
      </c>
      <c r="D62" t="str">
        <f>Players!D260</f>
        <v>Midfield</v>
      </c>
      <c r="E62">
        <f>Players!E260</f>
        <v>418300</v>
      </c>
      <c r="F62">
        <f>Players!F260</f>
        <v>71.287024901703703</v>
      </c>
      <c r="G62">
        <f>Players!G260</f>
        <v>0</v>
      </c>
      <c r="H62" s="8">
        <f>Players!H260</f>
        <v>71.287024901703703</v>
      </c>
    </row>
    <row r="63" spans="1:8">
      <c r="A63" t="str">
        <f>Players!A114</f>
        <v>David Swallow</v>
      </c>
      <c r="B63" t="str">
        <f>Players!B114</f>
        <v>Gold Coast</v>
      </c>
      <c r="C63" t="str">
        <f>Players!C114</f>
        <v>['Midfield']</v>
      </c>
      <c r="D63" t="str">
        <f>Players!D114</f>
        <v>Midfield</v>
      </c>
      <c r="E63">
        <f>Players!E114</f>
        <v>487500</v>
      </c>
      <c r="F63">
        <f>Players!F114</f>
        <v>87.064516129032199</v>
      </c>
      <c r="G63">
        <f>Players!G114</f>
        <v>86</v>
      </c>
      <c r="H63" s="8">
        <f>Players!H114</f>
        <v>86.26612903225805</v>
      </c>
    </row>
    <row r="64" spans="1:8">
      <c r="A64" t="str">
        <f>Players!A120</f>
        <v>David Zaharakis</v>
      </c>
      <c r="B64" t="str">
        <f>Players!B120</f>
        <v>Essendon</v>
      </c>
      <c r="C64" t="str">
        <f>Players!C120</f>
        <v>['Midfield']</v>
      </c>
      <c r="D64" t="str">
        <f>Players!D120</f>
        <v>Midfield</v>
      </c>
      <c r="E64">
        <f>Players!E120</f>
        <v>509000</v>
      </c>
      <c r="F64">
        <f>Players!F120</f>
        <v>88.294317217981302</v>
      </c>
      <c r="G64">
        <f>Players!G120</f>
        <v>84</v>
      </c>
      <c r="H64" s="8">
        <f>Players!H120</f>
        <v>85.073579304495325</v>
      </c>
    </row>
    <row r="65" spans="1:8">
      <c r="A65" t="str">
        <f>Players!A19</f>
        <v>Dayne Beams</v>
      </c>
      <c r="B65" t="str">
        <f>Players!B19</f>
        <v>Collingwood</v>
      </c>
      <c r="C65" t="str">
        <f>Players!C19</f>
        <v>['Midfield']</v>
      </c>
      <c r="D65" t="str">
        <f>Players!D19</f>
        <v>Midfield</v>
      </c>
      <c r="E65">
        <f>Players!E19</f>
        <v>557600</v>
      </c>
      <c r="F65">
        <f>Players!F19</f>
        <v>102.833067517278</v>
      </c>
      <c r="G65">
        <f>Players!G19</f>
        <v>106</v>
      </c>
      <c r="H65" s="8">
        <f>Players!H19</f>
        <v>105.2082668793195</v>
      </c>
    </row>
    <row r="66" spans="1:8">
      <c r="A66" t="str">
        <f>Players!A27</f>
        <v>Dayne Zorko</v>
      </c>
      <c r="B66" t="str">
        <f>Players!B27</f>
        <v>Brisbane</v>
      </c>
      <c r="C66" t="str">
        <f>Players!C27</f>
        <v>['Midfield']</v>
      </c>
      <c r="D66" t="str">
        <f>Players!D27</f>
        <v>Midfield</v>
      </c>
      <c r="E66">
        <f>Players!E27</f>
        <v>520200</v>
      </c>
      <c r="F66">
        <f>Players!F27</f>
        <v>103.05544933078301</v>
      </c>
      <c r="G66">
        <f>Players!G27</f>
        <v>103</v>
      </c>
      <c r="H66" s="8">
        <f>Players!H27</f>
        <v>103.01386233269575</v>
      </c>
    </row>
    <row r="67" spans="1:8">
      <c r="A67" t="str">
        <f>Players!A52</f>
        <v>Devon Smith</v>
      </c>
      <c r="B67" t="str">
        <f>Players!B52</f>
        <v>Essendon</v>
      </c>
      <c r="C67" t="str">
        <f>Players!C52</f>
        <v>['Midfield', 'Forward']</v>
      </c>
      <c r="D67" t="str">
        <f>Players!D52</f>
        <v>Midfield, Forward</v>
      </c>
      <c r="E67">
        <f>Players!E52</f>
        <v>531300</v>
      </c>
      <c r="F67">
        <f>Players!F52</f>
        <v>88.242647058823493</v>
      </c>
      <c r="G67">
        <f>Players!G52</f>
        <v>102</v>
      </c>
      <c r="H67" s="8">
        <f>Players!H52</f>
        <v>98.56066176470587</v>
      </c>
    </row>
    <row r="68" spans="1:8">
      <c r="A68" t="str">
        <f>Players!A101</f>
        <v>Dion Prestia</v>
      </c>
      <c r="B68" t="str">
        <f>Players!B101</f>
        <v>Richmond</v>
      </c>
      <c r="C68" t="str">
        <f>Players!C101</f>
        <v>['Midfield']</v>
      </c>
      <c r="D68" t="str">
        <f>Players!D101</f>
        <v>Midfield</v>
      </c>
      <c r="E68">
        <f>Players!E101</f>
        <v>482600</v>
      </c>
      <c r="F68">
        <f>Players!F101</f>
        <v>88.030175015087494</v>
      </c>
      <c r="G68">
        <f>Players!G101</f>
        <v>90</v>
      </c>
      <c r="H68" s="8">
        <f>Players!H101</f>
        <v>89.50754375377187</v>
      </c>
    </row>
    <row r="69" spans="1:8">
      <c r="A69" t="str">
        <f>Players!A151</f>
        <v>Dom Tyson</v>
      </c>
      <c r="B69" t="str">
        <f>Players!B151</f>
        <v>North Melbourne</v>
      </c>
      <c r="C69" t="str">
        <f>Players!C151</f>
        <v>['Midfield']</v>
      </c>
      <c r="D69" t="str">
        <f>Players!D151</f>
        <v>Midfield</v>
      </c>
      <c r="E69">
        <f>Players!E151</f>
        <v>411000</v>
      </c>
      <c r="F69">
        <f>Players!F151</f>
        <v>81.630383341221005</v>
      </c>
      <c r="G69">
        <f>Players!G151</f>
        <v>0</v>
      </c>
      <c r="H69" s="8">
        <f>Players!H151</f>
        <v>81.630383341221005</v>
      </c>
    </row>
    <row r="70" spans="1:8">
      <c r="A70" t="str">
        <f>Players!A64</f>
        <v>Dominic Sheed</v>
      </c>
      <c r="B70" t="str">
        <f>Players!B64</f>
        <v>West Coast</v>
      </c>
      <c r="C70" t="str">
        <f>Players!C64</f>
        <v>['Midfield']</v>
      </c>
      <c r="D70" t="str">
        <f>Players!D64</f>
        <v>Midfield</v>
      </c>
      <c r="E70">
        <f>Players!E64</f>
        <v>394100</v>
      </c>
      <c r="F70">
        <f>Players!F64</f>
        <v>74.434903047091396</v>
      </c>
      <c r="G70">
        <f>Players!G64</f>
        <v>103</v>
      </c>
      <c r="H70" s="8">
        <f>Players!H64</f>
        <v>95.858725761772845</v>
      </c>
    </row>
    <row r="71" spans="1:8">
      <c r="A71" t="str">
        <f>Players!A695</f>
        <v>Doulton Langlands</v>
      </c>
      <c r="B71" t="str">
        <f>Players!B695</f>
        <v>St Kilda</v>
      </c>
      <c r="C71" t="str">
        <f>Players!C695</f>
        <v>['Midfield', 'Forward']</v>
      </c>
      <c r="D71" t="str">
        <f>Players!D695</f>
        <v>Midfield, Forward</v>
      </c>
      <c r="E71">
        <f>Players!E695</f>
        <v>123900</v>
      </c>
      <c r="F71">
        <f>Players!F695</f>
        <v>23.826923076922998</v>
      </c>
      <c r="G71">
        <f>Players!G695</f>
        <v>0</v>
      </c>
      <c r="H71" s="8">
        <f>Players!H695</f>
        <v>23.826923076922998</v>
      </c>
    </row>
    <row r="72" spans="1:8">
      <c r="A72" t="str">
        <f>Players!A10</f>
        <v>Dustin Martin</v>
      </c>
      <c r="B72" t="str">
        <f>Players!B10</f>
        <v>Richmond</v>
      </c>
      <c r="C72" t="str">
        <f>Players!C10</f>
        <v>['Midfield']</v>
      </c>
      <c r="D72" t="str">
        <f>Players!D10</f>
        <v>Midfield</v>
      </c>
      <c r="E72">
        <f>Players!E10</f>
        <v>563800</v>
      </c>
      <c r="F72">
        <f>Players!F10</f>
        <v>109.106526631657</v>
      </c>
      <c r="G72">
        <f>Players!G10</f>
        <v>111</v>
      </c>
      <c r="H72" s="8">
        <f>Players!H10</f>
        <v>110.52663165791425</v>
      </c>
    </row>
    <row r="73" spans="1:8">
      <c r="A73" t="str">
        <f>Players!A670</f>
        <v>Dylan Clarke</v>
      </c>
      <c r="B73" t="str">
        <f>Players!B670</f>
        <v>Essendon</v>
      </c>
      <c r="C73" t="str">
        <f>Players!C670</f>
        <v>['Midfield']</v>
      </c>
      <c r="D73" t="str">
        <f>Players!D670</f>
        <v>Midfield</v>
      </c>
      <c r="E73">
        <f>Players!E670</f>
        <v>147700</v>
      </c>
      <c r="F73">
        <f>Players!F670</f>
        <v>34</v>
      </c>
      <c r="G73">
        <f>Players!G670</f>
        <v>0</v>
      </c>
      <c r="H73" s="8">
        <f>Players!H670</f>
        <v>34</v>
      </c>
    </row>
    <row r="74" spans="1:8">
      <c r="A74" t="str">
        <f>Players!A29</f>
        <v>Dylan Shiel</v>
      </c>
      <c r="B74" t="str">
        <f>Players!B29</f>
        <v>Essendon</v>
      </c>
      <c r="C74" t="str">
        <f>Players!C29</f>
        <v>['Midfield']</v>
      </c>
      <c r="D74" t="str">
        <f>Players!D29</f>
        <v>Midfield</v>
      </c>
      <c r="E74">
        <f>Players!E29</f>
        <v>487000</v>
      </c>
      <c r="F74">
        <f>Players!F29</f>
        <v>95.327683615819197</v>
      </c>
      <c r="G74">
        <f>Players!G29</f>
        <v>105</v>
      </c>
      <c r="H74" s="8">
        <f>Players!H29</f>
        <v>102.5819209039548</v>
      </c>
    </row>
    <row r="75" spans="1:8">
      <c r="A75" t="str">
        <f>Players!A39</f>
        <v>Dyson Heppell</v>
      </c>
      <c r="B75" t="str">
        <f>Players!B39</f>
        <v>Essendon</v>
      </c>
      <c r="C75" t="str">
        <f>Players!C39</f>
        <v>['Midfield']</v>
      </c>
      <c r="D75" t="str">
        <f>Players!D39</f>
        <v>Midfield</v>
      </c>
      <c r="E75">
        <f>Players!E39</f>
        <v>551500</v>
      </c>
      <c r="F75">
        <f>Players!F39</f>
        <v>101.8965003723</v>
      </c>
      <c r="G75">
        <f>Players!G39</f>
        <v>100</v>
      </c>
      <c r="H75" s="8">
        <f>Players!H39</f>
        <v>100.474125093075</v>
      </c>
    </row>
    <row r="76" spans="1:8">
      <c r="A76" t="str">
        <f>Players!A269</f>
        <v>Ed Langdon</v>
      </c>
      <c r="B76" t="str">
        <f>Players!B269</f>
        <v>Fremantle</v>
      </c>
      <c r="C76" t="str">
        <f>Players!C269</f>
        <v>['Midfield']</v>
      </c>
      <c r="D76" t="str">
        <f>Players!D269</f>
        <v>Midfield</v>
      </c>
      <c r="E76">
        <f>Players!E269</f>
        <v>447500</v>
      </c>
      <c r="F76">
        <f>Players!F269</f>
        <v>70.925972396486799</v>
      </c>
      <c r="G76">
        <f>Players!G269</f>
        <v>0</v>
      </c>
      <c r="H76" s="8">
        <f>Players!H269</f>
        <v>70.925972396486799</v>
      </c>
    </row>
    <row r="77" spans="1:8">
      <c r="A77" t="str">
        <f>Players!A51</f>
        <v>Edward Curnow</v>
      </c>
      <c r="B77" t="str">
        <f>Players!B51</f>
        <v>Carlton</v>
      </c>
      <c r="C77" t="str">
        <f>Players!C51</f>
        <v>['Midfield']</v>
      </c>
      <c r="D77" t="str">
        <f>Players!D51</f>
        <v>Midfield</v>
      </c>
      <c r="E77">
        <f>Players!E51</f>
        <v>552200</v>
      </c>
      <c r="F77">
        <f>Players!F51</f>
        <v>94.463194145501504</v>
      </c>
      <c r="G77">
        <f>Players!G51</f>
        <v>100</v>
      </c>
      <c r="H77" s="8">
        <f>Players!H51</f>
        <v>98.61579853637538</v>
      </c>
    </row>
    <row r="78" spans="1:8">
      <c r="A78" t="str">
        <f>Players!A436</f>
        <v>Edward Phillips</v>
      </c>
      <c r="B78" t="str">
        <f>Players!B436</f>
        <v>St Kilda</v>
      </c>
      <c r="C78" t="str">
        <f>Players!C436</f>
        <v>['Midfield']</v>
      </c>
      <c r="D78" t="str">
        <f>Players!D436</f>
        <v>Midfield</v>
      </c>
      <c r="E78">
        <f>Players!E436</f>
        <v>294500</v>
      </c>
      <c r="F78">
        <f>Players!F436</f>
        <v>60</v>
      </c>
      <c r="G78">
        <f>Players!G436</f>
        <v>0</v>
      </c>
      <c r="H78" s="8">
        <f>Players!H436</f>
        <v>60</v>
      </c>
    </row>
    <row r="79" spans="1:8">
      <c r="A79" t="str">
        <f>Players!A30</f>
        <v>Elliot Yeo</v>
      </c>
      <c r="B79" t="str">
        <f>Players!B30</f>
        <v>West Coast</v>
      </c>
      <c r="C79" t="str">
        <f>Players!C30</f>
        <v>['Midfield']</v>
      </c>
      <c r="D79" t="str">
        <f>Players!D30</f>
        <v>Midfield</v>
      </c>
      <c r="E79">
        <f>Players!E30</f>
        <v>585500</v>
      </c>
      <c r="F79">
        <f>Players!F30</f>
        <v>94.846123880015497</v>
      </c>
      <c r="G79">
        <f>Players!G30</f>
        <v>105</v>
      </c>
      <c r="H79" s="8">
        <f>Players!H30</f>
        <v>102.46153097000388</v>
      </c>
    </row>
    <row r="80" spans="1:8">
      <c r="A80" t="str">
        <f>Players!A654</f>
        <v>Ely Smith</v>
      </c>
      <c r="B80" t="str">
        <f>Players!B654</f>
        <v>Brisbane</v>
      </c>
      <c r="C80" t="str">
        <f>Players!C654</f>
        <v>['Midfield']</v>
      </c>
      <c r="D80" t="str">
        <f>Players!D654</f>
        <v>Midfield</v>
      </c>
      <c r="E80">
        <f>Players!E654</f>
        <v>117300</v>
      </c>
      <c r="F80">
        <f>Players!F654</f>
        <v>39.565217391304301</v>
      </c>
      <c r="G80">
        <f>Players!G654</f>
        <v>0</v>
      </c>
      <c r="H80" s="8">
        <f>Players!H654</f>
        <v>39.565217391304301</v>
      </c>
    </row>
    <row r="81" spans="1:8">
      <c r="A81" t="str">
        <f>Players!A730</f>
        <v>Fraser Turner</v>
      </c>
      <c r="B81" t="str">
        <f>Players!B730</f>
        <v>Richmond</v>
      </c>
      <c r="C81" t="str">
        <f>Players!C730</f>
        <v>['Midfield']</v>
      </c>
      <c r="D81" t="str">
        <f>Players!D730</f>
        <v>Midfield</v>
      </c>
      <c r="E81">
        <f>Players!E730</f>
        <v>117300</v>
      </c>
      <c r="F81">
        <f>Players!F730</f>
        <v>22.557692307692299</v>
      </c>
      <c r="G81">
        <f>Players!G730</f>
        <v>0</v>
      </c>
      <c r="H81" s="8">
        <f>Players!H730</f>
        <v>22.557692307692299</v>
      </c>
    </row>
    <row r="82" spans="1:8">
      <c r="A82" t="str">
        <f>Players!A70</f>
        <v>Gary Jnr Ablett</v>
      </c>
      <c r="B82" t="str">
        <f>Players!B70</f>
        <v>Geelong</v>
      </c>
      <c r="C82" t="str">
        <f>Players!C70</f>
        <v>['Midfield']</v>
      </c>
      <c r="D82" t="str">
        <f>Players!D70</f>
        <v>Midfield</v>
      </c>
      <c r="E82">
        <f>Players!E70</f>
        <v>580600</v>
      </c>
      <c r="F82">
        <f>Players!F70</f>
        <v>110.72473867595799</v>
      </c>
      <c r="G82">
        <f>Players!G70</f>
        <v>90</v>
      </c>
      <c r="H82" s="8">
        <f>Players!H70</f>
        <v>95.181184668989502</v>
      </c>
    </row>
    <row r="83" spans="1:8">
      <c r="A83" t="str">
        <f>Players!A274</f>
        <v>George Hewett</v>
      </c>
      <c r="B83" t="str">
        <f>Players!B274</f>
        <v>Sydney</v>
      </c>
      <c r="C83" t="str">
        <f>Players!C274</f>
        <v>['Midfield']</v>
      </c>
      <c r="D83" t="str">
        <f>Players!D274</f>
        <v>Midfield</v>
      </c>
      <c r="E83">
        <f>Players!E274</f>
        <v>425200</v>
      </c>
      <c r="F83">
        <f>Players!F274</f>
        <v>70.683257918552002</v>
      </c>
      <c r="G83">
        <f>Players!G274</f>
        <v>0</v>
      </c>
      <c r="H83" s="8">
        <f>Players!H274</f>
        <v>70.683257918552002</v>
      </c>
    </row>
    <row r="84" spans="1:8">
      <c r="A84" t="str">
        <f>Players!A369</f>
        <v>George Horlin-Smith</v>
      </c>
      <c r="B84" t="str">
        <f>Players!B369</f>
        <v>Gold Coast</v>
      </c>
      <c r="C84" t="str">
        <f>Players!C369</f>
        <v>['Midfield']</v>
      </c>
      <c r="D84" t="str">
        <f>Players!D369</f>
        <v>Midfield</v>
      </c>
      <c r="E84">
        <f>Players!E369</f>
        <v>270300</v>
      </c>
      <c r="F84">
        <f>Players!F369</f>
        <v>64.675392670156995</v>
      </c>
      <c r="G84">
        <f>Players!G369</f>
        <v>0</v>
      </c>
      <c r="H84" s="8">
        <f>Players!H369</f>
        <v>64.675392670156995</v>
      </c>
    </row>
    <row r="85" spans="1:8">
      <c r="A85" t="str">
        <f>Players!A691</f>
        <v>Hamish Brayshaw</v>
      </c>
      <c r="B85" t="str">
        <f>Players!B691</f>
        <v>West Coast</v>
      </c>
      <c r="C85" t="str">
        <f>Players!C691</f>
        <v>['Midfield']</v>
      </c>
      <c r="D85" t="str">
        <f>Players!D691</f>
        <v>Midfield</v>
      </c>
      <c r="E85">
        <f>Players!E691</f>
        <v>123900</v>
      </c>
      <c r="F85">
        <f>Players!F691</f>
        <v>23.826923076922998</v>
      </c>
      <c r="G85">
        <f>Players!G691</f>
        <v>0</v>
      </c>
      <c r="H85" s="8">
        <f>Players!H691</f>
        <v>23.826923076922998</v>
      </c>
    </row>
    <row r="86" spans="1:8">
      <c r="A86" t="str">
        <f>Players!A815</f>
        <v>Harley Bennell</v>
      </c>
      <c r="B86" t="str">
        <f>Players!B815</f>
        <v>Fremantle</v>
      </c>
      <c r="C86" t="str">
        <f>Players!C815</f>
        <v>['Midfield']</v>
      </c>
      <c r="D86" t="str">
        <f>Players!D815</f>
        <v>Midfield</v>
      </c>
      <c r="E86">
        <f>Players!E815</f>
        <v>167700</v>
      </c>
      <c r="F86">
        <f>Players!F815</f>
        <v>91.540540540540505</v>
      </c>
      <c r="G86">
        <f>Players!G815</f>
        <v>-1</v>
      </c>
      <c r="H86" s="8">
        <f>Players!H815</f>
        <v>0</v>
      </c>
    </row>
    <row r="87" spans="1:8">
      <c r="A87" t="str">
        <f>Players!A327</f>
        <v>Harry Cunningham</v>
      </c>
      <c r="B87" t="str">
        <f>Players!B327</f>
        <v>Sydney</v>
      </c>
      <c r="C87" t="str">
        <f>Players!C327</f>
        <v>['Midfield']</v>
      </c>
      <c r="D87" t="str">
        <f>Players!D327</f>
        <v>Midfield</v>
      </c>
      <c r="E87">
        <f>Players!E327</f>
        <v>410100</v>
      </c>
      <c r="F87">
        <f>Players!F327</f>
        <v>67.689273689273605</v>
      </c>
      <c r="G87">
        <f>Players!G327</f>
        <v>0</v>
      </c>
      <c r="H87" s="8">
        <f>Players!H327</f>
        <v>67.689273689273605</v>
      </c>
    </row>
    <row r="88" spans="1:8">
      <c r="A88" t="str">
        <f>Players!A370</f>
        <v>Harry Morrison</v>
      </c>
      <c r="B88" t="str">
        <f>Players!B370</f>
        <v>Hawthorn</v>
      </c>
      <c r="C88" t="str">
        <f>Players!C370</f>
        <v>['Midfield', 'Forward']</v>
      </c>
      <c r="D88" t="str">
        <f>Players!D370</f>
        <v>Midfield, Forward</v>
      </c>
      <c r="E88">
        <f>Players!E370</f>
        <v>350000</v>
      </c>
      <c r="F88">
        <f>Players!F370</f>
        <v>64.660377358490507</v>
      </c>
      <c r="G88">
        <f>Players!G370</f>
        <v>0</v>
      </c>
      <c r="H88" s="8">
        <f>Players!H370</f>
        <v>64.660377358490507</v>
      </c>
    </row>
    <row r="89" spans="1:8">
      <c r="A89" t="str">
        <f>Players!A155</f>
        <v>Hugh Greenwood</v>
      </c>
      <c r="B89" t="str">
        <f>Players!B155</f>
        <v>Adelaide</v>
      </c>
      <c r="C89" t="str">
        <f>Players!C155</f>
        <v>['Midfield']</v>
      </c>
      <c r="D89" t="str">
        <f>Players!D155</f>
        <v>Midfield</v>
      </c>
      <c r="E89">
        <f>Players!E155</f>
        <v>466600</v>
      </c>
      <c r="F89">
        <f>Players!F155</f>
        <v>84.676923076923003</v>
      </c>
      <c r="G89">
        <f>Players!G155</f>
        <v>80</v>
      </c>
      <c r="H89" s="8">
        <f>Players!H155</f>
        <v>81.169230769230751</v>
      </c>
    </row>
    <row r="90" spans="1:8">
      <c r="A90" t="str">
        <f>Players!A343</f>
        <v>Hugh McCluggage</v>
      </c>
      <c r="B90" t="str">
        <f>Players!B343</f>
        <v>Brisbane</v>
      </c>
      <c r="C90" t="str">
        <f>Players!C343</f>
        <v>['Midfield']</v>
      </c>
      <c r="D90" t="str">
        <f>Players!D343</f>
        <v>Midfield</v>
      </c>
      <c r="E90">
        <f>Players!E343</f>
        <v>416800</v>
      </c>
      <c r="F90">
        <f>Players!F343</f>
        <v>66.821192052980095</v>
      </c>
      <c r="G90">
        <f>Players!G343</f>
        <v>0</v>
      </c>
      <c r="H90" s="8">
        <f>Players!H343</f>
        <v>66.821192052980095</v>
      </c>
    </row>
    <row r="91" spans="1:8">
      <c r="A91" t="str">
        <f>Players!A745</f>
        <v>Ian Hill</v>
      </c>
      <c r="B91" t="str">
        <f>Players!B745</f>
        <v>GWS</v>
      </c>
      <c r="C91" t="str">
        <f>Players!C745</f>
        <v>['Midfield', 'Forward']</v>
      </c>
      <c r="D91" t="str">
        <f>Players!D745</f>
        <v>Midfield, Forward</v>
      </c>
      <c r="E91">
        <f>Players!E745</f>
        <v>117300</v>
      </c>
      <c r="F91">
        <f>Players!F745</f>
        <v>22.557692307692299</v>
      </c>
      <c r="G91">
        <f>Players!G745</f>
        <v>0</v>
      </c>
      <c r="H91" s="8">
        <f>Players!H745</f>
        <v>22.557692307692299</v>
      </c>
    </row>
    <row r="92" spans="1:8">
      <c r="A92" t="str">
        <f>Players!A746</f>
        <v>Irving Mosquito</v>
      </c>
      <c r="B92" t="str">
        <f>Players!B746</f>
        <v>Essendon</v>
      </c>
      <c r="C92" t="str">
        <f>Players!C746</f>
        <v>['Midfield', 'Forward']</v>
      </c>
      <c r="D92" t="str">
        <f>Players!D746</f>
        <v>Midfield, Forward</v>
      </c>
      <c r="E92">
        <f>Players!E746</f>
        <v>117300</v>
      </c>
      <c r="F92">
        <f>Players!F746</f>
        <v>22.557692307692299</v>
      </c>
      <c r="G92">
        <f>Players!G746</f>
        <v>0</v>
      </c>
      <c r="H92" s="8">
        <f>Players!H746</f>
        <v>22.557692307692299</v>
      </c>
    </row>
    <row r="93" spans="1:8">
      <c r="A93" t="str">
        <f>Players!A35</f>
        <v>Isaac Heeney</v>
      </c>
      <c r="B93" t="str">
        <f>Players!B35</f>
        <v>Sydney</v>
      </c>
      <c r="C93" t="str">
        <f>Players!C35</f>
        <v>['Midfield', 'Forward']</v>
      </c>
      <c r="D93" t="str">
        <f>Players!D35</f>
        <v>Midfield, Forward</v>
      </c>
      <c r="E93">
        <f>Players!E35</f>
        <v>529200</v>
      </c>
      <c r="F93">
        <f>Players!F35</f>
        <v>89.704845814977901</v>
      </c>
      <c r="G93">
        <f>Players!G35</f>
        <v>105</v>
      </c>
      <c r="H93" s="8">
        <f>Players!H35</f>
        <v>101.17621145374447</v>
      </c>
    </row>
    <row r="94" spans="1:8">
      <c r="A94" t="str">
        <f>Players!A134</f>
        <v>Isaac Smith</v>
      </c>
      <c r="B94" t="str">
        <f>Players!B134</f>
        <v>Hawthorn</v>
      </c>
      <c r="C94" t="str">
        <f>Players!C134</f>
        <v>['Midfield']</v>
      </c>
      <c r="D94" t="str">
        <f>Players!D134</f>
        <v>Midfield</v>
      </c>
      <c r="E94">
        <f>Players!E134</f>
        <v>451100</v>
      </c>
      <c r="F94">
        <f>Players!F134</f>
        <v>83.380491437081105</v>
      </c>
      <c r="G94">
        <f>Players!G134</f>
        <v>0</v>
      </c>
      <c r="H94" s="8">
        <f>Players!H134</f>
        <v>83.380491437081105</v>
      </c>
    </row>
    <row r="95" spans="1:8">
      <c r="A95" t="str">
        <f>Players!A474</f>
        <v>Jack Bowes</v>
      </c>
      <c r="B95" t="str">
        <f>Players!B474</f>
        <v>Gold Coast</v>
      </c>
      <c r="C95" t="str">
        <f>Players!C474</f>
        <v>['Midfield']</v>
      </c>
      <c r="D95" t="str">
        <f>Players!D474</f>
        <v>Midfield</v>
      </c>
      <c r="E95">
        <f>Players!E474</f>
        <v>348100</v>
      </c>
      <c r="F95">
        <f>Players!F474</f>
        <v>57.990243902438998</v>
      </c>
      <c r="G95">
        <f>Players!G474</f>
        <v>0</v>
      </c>
      <c r="H95" s="8">
        <f>Players!H474</f>
        <v>57.990243902438998</v>
      </c>
    </row>
    <row r="96" spans="1:8">
      <c r="A96" t="str">
        <f>Players!A696</f>
        <v>Jack Buckley</v>
      </c>
      <c r="B96" t="str">
        <f>Players!B696</f>
        <v>GWS</v>
      </c>
      <c r="C96" t="str">
        <f>Players!C696</f>
        <v>['Midfield', 'Forward']</v>
      </c>
      <c r="D96" t="str">
        <f>Players!D696</f>
        <v>Midfield, Forward</v>
      </c>
      <c r="E96">
        <f>Players!E696</f>
        <v>123900</v>
      </c>
      <c r="F96">
        <f>Players!F696</f>
        <v>23.826923076922998</v>
      </c>
      <c r="G96">
        <f>Players!G696</f>
        <v>0</v>
      </c>
      <c r="H96" s="8">
        <f>Players!H696</f>
        <v>23.826923076922998</v>
      </c>
    </row>
    <row r="97" spans="1:8">
      <c r="A97" t="str">
        <f>Players!A731</f>
        <v>Jack Bytel</v>
      </c>
      <c r="B97" t="str">
        <f>Players!B731</f>
        <v>St Kilda</v>
      </c>
      <c r="C97" t="str">
        <f>Players!C731</f>
        <v>['Midfield']</v>
      </c>
      <c r="D97" t="str">
        <f>Players!D731</f>
        <v>Midfield</v>
      </c>
      <c r="E97">
        <f>Players!E731</f>
        <v>117300</v>
      </c>
      <c r="F97">
        <f>Players!F731</f>
        <v>22.557692307692299</v>
      </c>
      <c r="G97">
        <f>Players!G731</f>
        <v>0</v>
      </c>
      <c r="H97" s="8">
        <f>Players!H731</f>
        <v>22.557692307692299</v>
      </c>
    </row>
    <row r="98" spans="1:8">
      <c r="A98" t="str">
        <f>Players!A319</f>
        <v>Jack Graham</v>
      </c>
      <c r="B98" t="str">
        <f>Players!B319</f>
        <v>Richmond</v>
      </c>
      <c r="C98" t="str">
        <f>Players!C319</f>
        <v>['Midfield']</v>
      </c>
      <c r="D98" t="str">
        <f>Players!D319</f>
        <v>Midfield</v>
      </c>
      <c r="E98">
        <f>Players!E319</f>
        <v>364100</v>
      </c>
      <c r="F98">
        <f>Players!F319</f>
        <v>68.380281690140805</v>
      </c>
      <c r="G98">
        <f>Players!G319</f>
        <v>0</v>
      </c>
      <c r="H98" s="8">
        <f>Players!H319</f>
        <v>68.380281690140805</v>
      </c>
    </row>
    <row r="99" spans="1:8">
      <c r="A99" t="str">
        <f>Players!A187</f>
        <v>Jack Martin</v>
      </c>
      <c r="B99" t="str">
        <f>Players!B187</f>
        <v>Gold Coast</v>
      </c>
      <c r="C99" t="str">
        <f>Players!C187</f>
        <v>['Midfield', 'Forward']</v>
      </c>
      <c r="D99" t="str">
        <f>Players!D187</f>
        <v>Midfield, Forward</v>
      </c>
      <c r="E99">
        <f>Players!E187</f>
        <v>439000</v>
      </c>
      <c r="F99">
        <f>Players!F187</f>
        <v>77.762511373976295</v>
      </c>
      <c r="G99">
        <f>Players!G187</f>
        <v>0</v>
      </c>
      <c r="H99" s="8">
        <f>Players!H187</f>
        <v>77.762511373976295</v>
      </c>
    </row>
    <row r="100" spans="1:8">
      <c r="A100" t="str">
        <f>Players!A171</f>
        <v>Jack Newnes</v>
      </c>
      <c r="B100" t="str">
        <f>Players!B171</f>
        <v>St Kilda</v>
      </c>
      <c r="C100" t="str">
        <f>Players!C171</f>
        <v>['Midfield', 'Forward']</v>
      </c>
      <c r="D100" t="str">
        <f>Players!D171</f>
        <v>Midfield, Forward</v>
      </c>
      <c r="E100">
        <f>Players!E171</f>
        <v>356100</v>
      </c>
      <c r="F100">
        <f>Players!F171</f>
        <v>79.707317073170699</v>
      </c>
      <c r="G100">
        <f>Players!G171</f>
        <v>0</v>
      </c>
      <c r="H100" s="8">
        <f>Players!H171</f>
        <v>79.707317073170699</v>
      </c>
    </row>
    <row r="101" spans="1:8">
      <c r="A101" t="str">
        <f>Players!A124</f>
        <v>Jack Redden</v>
      </c>
      <c r="B101" t="str">
        <f>Players!B124</f>
        <v>West Coast</v>
      </c>
      <c r="C101" t="str">
        <f>Players!C124</f>
        <v>['Midfield']</v>
      </c>
      <c r="D101" t="str">
        <f>Players!D124</f>
        <v>Midfield</v>
      </c>
      <c r="E101">
        <f>Players!E124</f>
        <v>517400</v>
      </c>
      <c r="F101">
        <f>Players!F124</f>
        <v>84.914988814317596</v>
      </c>
      <c r="G101">
        <f>Players!G124</f>
        <v>84</v>
      </c>
      <c r="H101" s="8">
        <f>Players!H124</f>
        <v>84.228747203579402</v>
      </c>
    </row>
    <row r="102" spans="1:8">
      <c r="A102" t="str">
        <f>Players!A383</f>
        <v>Jack Ross</v>
      </c>
      <c r="B102" t="str">
        <f>Players!B383</f>
        <v>Richmond</v>
      </c>
      <c r="C102" t="str">
        <f>Players!C383</f>
        <v>['Midfield']</v>
      </c>
      <c r="D102" t="str">
        <f>Players!D383</f>
        <v>Midfield</v>
      </c>
      <c r="E102">
        <f>Players!E383</f>
        <v>117300</v>
      </c>
      <c r="F102">
        <f>Players!F383</f>
        <v>63.886704931019302</v>
      </c>
      <c r="G102">
        <f>Players!G383</f>
        <v>0</v>
      </c>
      <c r="H102" s="8">
        <f>Players!H383</f>
        <v>63.886704931019302</v>
      </c>
    </row>
    <row r="103" spans="1:8">
      <c r="A103" t="str">
        <f>Players!A258</f>
        <v>Jack Sinclair</v>
      </c>
      <c r="B103" t="str">
        <f>Players!B258</f>
        <v>St Kilda</v>
      </c>
      <c r="C103" t="str">
        <f>Players!C258</f>
        <v>['Midfield']</v>
      </c>
      <c r="D103" t="str">
        <f>Players!D258</f>
        <v>Midfield</v>
      </c>
      <c r="E103">
        <f>Players!E258</f>
        <v>422600</v>
      </c>
      <c r="F103">
        <f>Players!F258</f>
        <v>71.406576980568005</v>
      </c>
      <c r="G103">
        <f>Players!G258</f>
        <v>0</v>
      </c>
      <c r="H103" s="8">
        <f>Players!H258</f>
        <v>71.406576980568005</v>
      </c>
    </row>
    <row r="104" spans="1:8">
      <c r="A104" t="str">
        <f>Players!A80</f>
        <v>Jack Steele</v>
      </c>
      <c r="B104" t="str">
        <f>Players!B80</f>
        <v>St Kilda</v>
      </c>
      <c r="C104" t="str">
        <f>Players!C80</f>
        <v>['Midfield']</v>
      </c>
      <c r="D104" t="str">
        <f>Players!D80</f>
        <v>Midfield</v>
      </c>
      <c r="E104">
        <f>Players!E80</f>
        <v>512600</v>
      </c>
      <c r="F104">
        <f>Players!F80</f>
        <v>86.357142857142804</v>
      </c>
      <c r="G104">
        <f>Players!G80</f>
        <v>96</v>
      </c>
      <c r="H104" s="8">
        <f>Players!H80</f>
        <v>93.589285714285694</v>
      </c>
    </row>
    <row r="105" spans="1:8">
      <c r="A105" t="str">
        <f>Players!A44</f>
        <v>Jack Steven</v>
      </c>
      <c r="B105" t="str">
        <f>Players!B44</f>
        <v>St Kilda</v>
      </c>
      <c r="C105" t="str">
        <f>Players!C44</f>
        <v>['Midfield']</v>
      </c>
      <c r="D105" t="str">
        <f>Players!D44</f>
        <v>Midfield</v>
      </c>
      <c r="E105">
        <f>Players!E44</f>
        <v>513500</v>
      </c>
      <c r="F105">
        <f>Players!F44</f>
        <v>96.710166919575101</v>
      </c>
      <c r="G105">
        <f>Players!G44</f>
        <v>101</v>
      </c>
      <c r="H105" s="8">
        <f>Players!H44</f>
        <v>99.927541729893775</v>
      </c>
    </row>
    <row r="106" spans="1:8">
      <c r="A106" t="str">
        <f>Players!A74</f>
        <v>Jack Viney</v>
      </c>
      <c r="B106" t="str">
        <f>Players!B74</f>
        <v>Melbourne</v>
      </c>
      <c r="C106" t="str">
        <f>Players!C74</f>
        <v>['Midfield']</v>
      </c>
      <c r="D106" t="str">
        <f>Players!D74</f>
        <v>Midfield</v>
      </c>
      <c r="E106">
        <f>Players!E74</f>
        <v>449500</v>
      </c>
      <c r="F106">
        <f>Players!F74</f>
        <v>92.600660066006597</v>
      </c>
      <c r="G106">
        <f>Players!G74</f>
        <v>95</v>
      </c>
      <c r="H106" s="8">
        <f>Players!H74</f>
        <v>94.400165016501646</v>
      </c>
    </row>
    <row r="107" spans="1:8">
      <c r="A107" t="str">
        <f>Players!A192</f>
        <v>Jackson Hately</v>
      </c>
      <c r="B107" t="str">
        <f>Players!B192</f>
        <v>GWS</v>
      </c>
      <c r="C107" t="str">
        <f>Players!C192</f>
        <v>['Midfield']</v>
      </c>
      <c r="D107" t="str">
        <f>Players!D192</f>
        <v>Midfield</v>
      </c>
      <c r="E107">
        <f>Players!E192</f>
        <v>148800</v>
      </c>
      <c r="F107">
        <f>Players!F192</f>
        <v>77.438281246123495</v>
      </c>
      <c r="G107">
        <f>Players!G192</f>
        <v>0</v>
      </c>
      <c r="H107" s="8">
        <f>Players!H192</f>
        <v>77.438281246123495</v>
      </c>
    </row>
    <row r="108" spans="1:8">
      <c r="A108" t="str">
        <f>Players!A9</f>
        <v>Jackson Macrae</v>
      </c>
      <c r="B108" t="str">
        <f>Players!B9</f>
        <v>Western Bulldogs</v>
      </c>
      <c r="C108" t="str">
        <f>Players!C9</f>
        <v>['Midfield']</v>
      </c>
      <c r="D108" t="str">
        <f>Players!D9</f>
        <v>Midfield</v>
      </c>
      <c r="E108">
        <f>Players!E9</f>
        <v>689700</v>
      </c>
      <c r="F108">
        <f>Players!F9</f>
        <v>108.921939194741</v>
      </c>
      <c r="G108">
        <f>Players!G9</f>
        <v>114</v>
      </c>
      <c r="H108" s="8">
        <f>Players!H9</f>
        <v>112.73048479868525</v>
      </c>
    </row>
    <row r="109" spans="1:8">
      <c r="A109" t="str">
        <f>Players!A417</f>
        <v>Jackson Thurlow</v>
      </c>
      <c r="B109" t="str">
        <f>Players!B417</f>
        <v>Sydney</v>
      </c>
      <c r="C109" t="str">
        <f>Players!C417</f>
        <v>['Midfield']</v>
      </c>
      <c r="D109" t="str">
        <f>Players!D417</f>
        <v>Midfield</v>
      </c>
      <c r="E109">
        <f>Players!E417</f>
        <v>289700</v>
      </c>
      <c r="F109">
        <f>Players!F417</f>
        <v>61.405940594059402</v>
      </c>
      <c r="G109">
        <f>Players!G417</f>
        <v>0</v>
      </c>
      <c r="H109" s="8">
        <f>Players!H417</f>
        <v>61.405940594059402</v>
      </c>
    </row>
    <row r="110" spans="1:8">
      <c r="A110" t="str">
        <f>Players!A521</f>
        <v>Jacob Dawson</v>
      </c>
      <c r="B110" t="str">
        <f>Players!B521</f>
        <v>Gold Coast</v>
      </c>
      <c r="C110" t="str">
        <f>Players!C521</f>
        <v>['Midfield']</v>
      </c>
      <c r="D110" t="str">
        <f>Players!D521</f>
        <v>Midfield</v>
      </c>
      <c r="E110">
        <f>Players!E521</f>
        <v>237400</v>
      </c>
      <c r="F110">
        <f>Players!F521</f>
        <v>54</v>
      </c>
      <c r="G110">
        <f>Players!G521</f>
        <v>0</v>
      </c>
      <c r="H110" s="8">
        <f>Players!H521</f>
        <v>54</v>
      </c>
    </row>
    <row r="111" spans="1:8">
      <c r="A111" t="str">
        <f>Players!A240</f>
        <v>Jacob Hopper</v>
      </c>
      <c r="B111" t="str">
        <f>Players!B240</f>
        <v>GWS</v>
      </c>
      <c r="C111" t="str">
        <f>Players!C240</f>
        <v>['Midfield']</v>
      </c>
      <c r="D111" t="str">
        <f>Players!D240</f>
        <v>Midfield</v>
      </c>
      <c r="E111">
        <f>Players!E240</f>
        <v>431100</v>
      </c>
      <c r="F111">
        <f>Players!F240</f>
        <v>72.766116941529205</v>
      </c>
      <c r="G111">
        <f>Players!G240</f>
        <v>0</v>
      </c>
      <c r="H111" s="8">
        <f>Players!H240</f>
        <v>72.766116941529205</v>
      </c>
    </row>
    <row r="112" spans="1:8">
      <c r="A112" t="str">
        <f>Players!A732</f>
        <v>Jacob Kennerley</v>
      </c>
      <c r="B112" t="str">
        <f>Players!B732</f>
        <v>Geelong</v>
      </c>
      <c r="C112" t="str">
        <f>Players!C732</f>
        <v>['Midfield']</v>
      </c>
      <c r="D112" t="str">
        <f>Players!D732</f>
        <v>Midfield</v>
      </c>
      <c r="E112">
        <f>Players!E732</f>
        <v>117300</v>
      </c>
      <c r="F112">
        <f>Players!F732</f>
        <v>22.557692307692299</v>
      </c>
      <c r="G112">
        <f>Players!G732</f>
        <v>0</v>
      </c>
      <c r="H112" s="8">
        <f>Players!H732</f>
        <v>22.557692307692299</v>
      </c>
    </row>
    <row r="113" spans="1:8">
      <c r="A113" t="str">
        <f>Players!A60</f>
        <v>Jaeger O'Meara</v>
      </c>
      <c r="B113" t="str">
        <f>Players!B60</f>
        <v>Hawthorn</v>
      </c>
      <c r="C113" t="str">
        <f>Players!C60</f>
        <v>['Midfield']</v>
      </c>
      <c r="D113" t="str">
        <f>Players!D60</f>
        <v>Midfield</v>
      </c>
      <c r="E113">
        <f>Players!E60</f>
        <v>503200</v>
      </c>
      <c r="F113">
        <f>Players!F60</f>
        <v>85.970297029702905</v>
      </c>
      <c r="G113">
        <f>Players!G60</f>
        <v>100</v>
      </c>
      <c r="H113" s="8">
        <f>Players!H60</f>
        <v>96.49257425742573</v>
      </c>
    </row>
    <row r="114" spans="1:8">
      <c r="A114" t="str">
        <f>Players!A535</f>
        <v>Jake Long</v>
      </c>
      <c r="B114" t="str">
        <f>Players!B535</f>
        <v>Essendon</v>
      </c>
      <c r="C114" t="str">
        <f>Players!C535</f>
        <v>['Midfield']</v>
      </c>
      <c r="D114" t="str">
        <f>Players!D535</f>
        <v>Midfield</v>
      </c>
      <c r="E114">
        <f>Players!E535</f>
        <v>217900</v>
      </c>
      <c r="F114">
        <f>Players!F535</f>
        <v>53.292682926829201</v>
      </c>
      <c r="G114">
        <f>Players!G535</f>
        <v>0</v>
      </c>
      <c r="H114" s="8">
        <f>Players!H535</f>
        <v>53.292682926829201</v>
      </c>
    </row>
    <row r="115" spans="1:8">
      <c r="A115" t="str">
        <f>Players!A697</f>
        <v>Jake Patmore</v>
      </c>
      <c r="B115" t="str">
        <f>Players!B697</f>
        <v>Port Adelaide</v>
      </c>
      <c r="C115" t="str">
        <f>Players!C697</f>
        <v>['Midfield', 'Forward']</v>
      </c>
      <c r="D115" t="str">
        <f>Players!D697</f>
        <v>Midfield, Forward</v>
      </c>
      <c r="E115">
        <f>Players!E697</f>
        <v>123900</v>
      </c>
      <c r="F115">
        <f>Players!F697</f>
        <v>23.826923076922998</v>
      </c>
      <c r="G115">
        <f>Players!G697</f>
        <v>0</v>
      </c>
      <c r="H115" s="8">
        <f>Players!H697</f>
        <v>23.826923076922998</v>
      </c>
    </row>
    <row r="116" spans="1:8">
      <c r="A116" t="str">
        <f>Players!A429</f>
        <v>James Aish</v>
      </c>
      <c r="B116" t="str">
        <f>Players!B429</f>
        <v>Collingwood</v>
      </c>
      <c r="C116" t="str">
        <f>Players!C429</f>
        <v>['Defender', 'Midfield']</v>
      </c>
      <c r="D116" t="str">
        <f>Players!D429</f>
        <v>Defender, Midfield</v>
      </c>
      <c r="E116">
        <f>Players!E429</f>
        <v>370900</v>
      </c>
      <c r="F116">
        <f>Players!F429</f>
        <v>60.484374999999901</v>
      </c>
      <c r="G116">
        <f>Players!G429</f>
        <v>0</v>
      </c>
      <c r="H116" s="8">
        <f>Players!H429</f>
        <v>60.484374999999901</v>
      </c>
    </row>
    <row r="117" spans="1:8">
      <c r="A117" t="str">
        <f>Players!A698</f>
        <v>James Bell</v>
      </c>
      <c r="B117" t="str">
        <f>Players!B698</f>
        <v>Sydney</v>
      </c>
      <c r="C117" t="str">
        <f>Players!C698</f>
        <v>['Midfield', 'Forward']</v>
      </c>
      <c r="D117" t="str">
        <f>Players!D698</f>
        <v>Midfield, Forward</v>
      </c>
      <c r="E117">
        <f>Players!E698</f>
        <v>123900</v>
      </c>
      <c r="F117">
        <f>Players!F698</f>
        <v>23.826923076922998</v>
      </c>
      <c r="G117">
        <f>Players!G698</f>
        <v>0</v>
      </c>
      <c r="H117" s="8">
        <f>Players!H698</f>
        <v>23.826923076922998</v>
      </c>
    </row>
    <row r="118" spans="1:8">
      <c r="A118" t="str">
        <f>Players!A318</f>
        <v>James Cousins</v>
      </c>
      <c r="B118" t="str">
        <f>Players!B318</f>
        <v>Hawthorn</v>
      </c>
      <c r="C118" t="str">
        <f>Players!C318</f>
        <v>['Midfield']</v>
      </c>
      <c r="D118" t="str">
        <f>Players!D318</f>
        <v>Midfield</v>
      </c>
      <c r="E118">
        <f>Players!E318</f>
        <v>219900</v>
      </c>
      <c r="F118">
        <f>Players!F318</f>
        <v>48.566037735849001</v>
      </c>
      <c r="G118">
        <f>Players!G318</f>
        <v>75</v>
      </c>
      <c r="H118" s="8">
        <f>Players!H318</f>
        <v>68.391509433962256</v>
      </c>
    </row>
    <row r="119" spans="1:8">
      <c r="A119" t="str">
        <f>Players!A220</f>
        <v>James Harmes</v>
      </c>
      <c r="B119" t="str">
        <f>Players!B220</f>
        <v>Melbourne</v>
      </c>
      <c r="C119" t="str">
        <f>Players!C220</f>
        <v>['Midfield']</v>
      </c>
      <c r="D119" t="str">
        <f>Players!D220</f>
        <v>Midfield</v>
      </c>
      <c r="E119">
        <f>Players!E220</f>
        <v>453800</v>
      </c>
      <c r="F119">
        <f>Players!F220</f>
        <v>74.676049838486307</v>
      </c>
      <c r="G119">
        <f>Players!G220</f>
        <v>0</v>
      </c>
      <c r="H119" s="8">
        <f>Players!H220</f>
        <v>74.676049838486307</v>
      </c>
    </row>
    <row r="120" spans="1:8">
      <c r="A120" t="str">
        <f>Players!A615</f>
        <v>James Jordan</v>
      </c>
      <c r="B120" t="str">
        <f>Players!B615</f>
        <v>Melbourne</v>
      </c>
      <c r="C120" t="str">
        <f>Players!C615</f>
        <v>['Defender', 'Midfield']</v>
      </c>
      <c r="D120" t="str">
        <f>Players!D615</f>
        <v>Defender, Midfield</v>
      </c>
      <c r="E120">
        <f>Players!E615</f>
        <v>117300</v>
      </c>
      <c r="F120">
        <f>Players!F615</f>
        <v>44.3661971830985</v>
      </c>
      <c r="G120">
        <f>Players!G615</f>
        <v>0</v>
      </c>
      <c r="H120" s="8">
        <f>Players!H615</f>
        <v>44.3661971830985</v>
      </c>
    </row>
    <row r="121" spans="1:8">
      <c r="A121" t="str">
        <f>Players!A784</f>
        <v>James Madden</v>
      </c>
      <c r="B121" t="str">
        <f>Players!B784</f>
        <v>Brisbane</v>
      </c>
      <c r="C121" t="str">
        <f>Players!C784</f>
        <v>['Midfield']</v>
      </c>
      <c r="D121" t="str">
        <f>Players!D784</f>
        <v>Midfield</v>
      </c>
      <c r="E121">
        <f>Players!E784</f>
        <v>102400</v>
      </c>
      <c r="F121">
        <f>Players!F784</f>
        <v>19.692307692307601</v>
      </c>
      <c r="G121">
        <f>Players!G784</f>
        <v>0</v>
      </c>
      <c r="H121" s="8">
        <f>Players!H784</f>
        <v>19.692307692307601</v>
      </c>
    </row>
    <row r="122" spans="1:8">
      <c r="A122" t="str">
        <f>Players!A626</f>
        <v>James Rowbottom</v>
      </c>
      <c r="B122" t="str">
        <f>Players!B626</f>
        <v>Sydney</v>
      </c>
      <c r="C122" t="str">
        <f>Players!C626</f>
        <v>['Midfield']</v>
      </c>
      <c r="D122" t="str">
        <f>Players!D626</f>
        <v>Midfield</v>
      </c>
      <c r="E122">
        <f>Players!E626</f>
        <v>117300</v>
      </c>
      <c r="F122">
        <f>Players!F626</f>
        <v>43.518854583719502</v>
      </c>
      <c r="G122">
        <f>Players!G626</f>
        <v>0</v>
      </c>
      <c r="H122" s="8">
        <f>Players!H626</f>
        <v>43.518854583719502</v>
      </c>
    </row>
    <row r="123" spans="1:8">
      <c r="A123" t="str">
        <f>Players!A251</f>
        <v>James Worpel</v>
      </c>
      <c r="B123" t="str">
        <f>Players!B251</f>
        <v>Hawthorn</v>
      </c>
      <c r="C123" t="str">
        <f>Players!C251</f>
        <v>['Midfield', 'Forward']</v>
      </c>
      <c r="D123" t="str">
        <f>Players!D251</f>
        <v>Midfield, Forward</v>
      </c>
      <c r="E123">
        <f>Players!E251</f>
        <v>395700</v>
      </c>
      <c r="F123">
        <f>Players!F251</f>
        <v>72</v>
      </c>
      <c r="G123">
        <f>Players!G251</f>
        <v>0</v>
      </c>
      <c r="H123" s="8">
        <f>Players!H251</f>
        <v>72</v>
      </c>
    </row>
    <row r="124" spans="1:8">
      <c r="A124" t="str">
        <f>Players!A156</f>
        <v>Jared Polec</v>
      </c>
      <c r="B124" t="str">
        <f>Players!B156</f>
        <v>North Melbourne</v>
      </c>
      <c r="C124" t="str">
        <f>Players!C156</f>
        <v>['Midfield']</v>
      </c>
      <c r="D124" t="str">
        <f>Players!D156</f>
        <v>Midfield</v>
      </c>
      <c r="E124">
        <f>Players!E156</f>
        <v>513500</v>
      </c>
      <c r="F124">
        <f>Players!F156</f>
        <v>84.1985394796896</v>
      </c>
      <c r="G124">
        <f>Players!G156</f>
        <v>80</v>
      </c>
      <c r="H124" s="8">
        <f>Players!H156</f>
        <v>81.0496348699224</v>
      </c>
    </row>
    <row r="125" spans="1:8">
      <c r="A125" t="str">
        <f>Players!A245</f>
        <v>Jarrod Berry</v>
      </c>
      <c r="B125" t="str">
        <f>Players!B245</f>
        <v>Brisbane</v>
      </c>
      <c r="C125" t="str">
        <f>Players!C245</f>
        <v>['Midfield']</v>
      </c>
      <c r="D125" t="str">
        <f>Players!D245</f>
        <v>Midfield</v>
      </c>
      <c r="E125">
        <f>Players!E245</f>
        <v>434300</v>
      </c>
      <c r="F125">
        <f>Players!F245</f>
        <v>72.400000000000006</v>
      </c>
      <c r="G125">
        <f>Players!G245</f>
        <v>0</v>
      </c>
      <c r="H125" s="8">
        <f>Players!H245</f>
        <v>72.400000000000006</v>
      </c>
    </row>
    <row r="126" spans="1:8">
      <c r="A126" t="str">
        <f>Players!A611</f>
        <v>Jarrod Cameron</v>
      </c>
      <c r="B126" t="str">
        <f>Players!B611</f>
        <v>West Coast</v>
      </c>
      <c r="C126" t="str">
        <f>Players!C611</f>
        <v>['Midfield', 'Forward']</v>
      </c>
      <c r="D126" t="str">
        <f>Players!D611</f>
        <v>Midfield, Forward</v>
      </c>
      <c r="E126">
        <f>Players!E611</f>
        <v>117300</v>
      </c>
      <c r="F126">
        <f>Players!F611</f>
        <v>45.084745762711798</v>
      </c>
      <c r="G126">
        <f>Players!G611</f>
        <v>0</v>
      </c>
      <c r="H126" s="8">
        <f>Players!H611</f>
        <v>45.084745762711798</v>
      </c>
    </row>
    <row r="127" spans="1:8">
      <c r="A127" t="str">
        <f>Players!A105</f>
        <v>Jarryd Lyons</v>
      </c>
      <c r="B127" t="str">
        <f>Players!B105</f>
        <v>Brisbane</v>
      </c>
      <c r="C127" t="str">
        <f>Players!C105</f>
        <v>['Midfield']</v>
      </c>
      <c r="D127" t="str">
        <f>Players!D105</f>
        <v>Midfield</v>
      </c>
      <c r="E127">
        <f>Players!E105</f>
        <v>502000</v>
      </c>
      <c r="F127">
        <f>Players!F105</f>
        <v>85.243673851921201</v>
      </c>
      <c r="G127">
        <f>Players!G105</f>
        <v>90</v>
      </c>
      <c r="H127" s="8">
        <f>Players!H105</f>
        <v>88.810918462980297</v>
      </c>
    </row>
    <row r="128" spans="1:8">
      <c r="A128" t="str">
        <f>Players!A797</f>
        <v>Jason Carter</v>
      </c>
      <c r="B128" t="str">
        <f>Players!B797</f>
        <v>Fremantle</v>
      </c>
      <c r="C128" t="str">
        <f>Players!C797</f>
        <v>['Defender', 'Midfield']</v>
      </c>
      <c r="D128" t="str">
        <f>Players!D797</f>
        <v>Defender, Midfield</v>
      </c>
      <c r="E128">
        <f>Players!E797</f>
        <v>102400</v>
      </c>
      <c r="F128">
        <f>Players!F797</f>
        <v>19.692307692307601</v>
      </c>
      <c r="G128">
        <f>Players!G797</f>
        <v>0</v>
      </c>
      <c r="H128" s="8">
        <f>Players!H797</f>
        <v>19.692307692307601</v>
      </c>
    </row>
    <row r="129" spans="1:8">
      <c r="A129" t="str">
        <f>Players!A538</f>
        <v>Jay Kennedy-Harris</v>
      </c>
      <c r="B129" t="str">
        <f>Players!B538</f>
        <v>Melbourne</v>
      </c>
      <c r="C129" t="str">
        <f>Players!C538</f>
        <v>['Midfield']</v>
      </c>
      <c r="D129" t="str">
        <f>Players!D538</f>
        <v>Midfield</v>
      </c>
      <c r="E129">
        <f>Players!E538</f>
        <v>301300</v>
      </c>
      <c r="F129">
        <f>Players!F538</f>
        <v>53.163934426229503</v>
      </c>
      <c r="G129">
        <f>Players!G538</f>
        <v>0</v>
      </c>
      <c r="H129" s="8">
        <f>Players!H538</f>
        <v>53.163934426229503</v>
      </c>
    </row>
    <row r="130" spans="1:8">
      <c r="A130" t="str">
        <f>Players!A334</f>
        <v>Jed Anderson</v>
      </c>
      <c r="B130" t="str">
        <f>Players!B334</f>
        <v>North Melbourne</v>
      </c>
      <c r="C130" t="str">
        <f>Players!C334</f>
        <v>['Midfield']</v>
      </c>
      <c r="D130" t="str">
        <f>Players!D334</f>
        <v>Midfield</v>
      </c>
      <c r="E130">
        <f>Players!E334</f>
        <v>431400</v>
      </c>
      <c r="F130">
        <f>Players!F334</f>
        <v>67.279881217520398</v>
      </c>
      <c r="G130">
        <f>Players!G334</f>
        <v>0</v>
      </c>
      <c r="H130" s="8">
        <f>Players!H334</f>
        <v>67.279881217520398</v>
      </c>
    </row>
    <row r="131" spans="1:8">
      <c r="A131" t="str">
        <f>Players!A599</f>
        <v>Joe Atley</v>
      </c>
      <c r="B131" t="str">
        <f>Players!B599</f>
        <v>Port Adelaide</v>
      </c>
      <c r="C131" t="str">
        <f>Players!C599</f>
        <v>['Midfield']</v>
      </c>
      <c r="D131" t="str">
        <f>Players!D599</f>
        <v>Midfield</v>
      </c>
      <c r="E131">
        <f>Players!E599</f>
        <v>123900</v>
      </c>
      <c r="F131">
        <f>Players!F599</f>
        <v>47</v>
      </c>
      <c r="G131">
        <f>Players!G599</f>
        <v>0</v>
      </c>
      <c r="H131" s="8">
        <f>Players!H599</f>
        <v>47</v>
      </c>
    </row>
    <row r="132" spans="1:8">
      <c r="A132" t="str">
        <f>Players!A45</f>
        <v>Joel Selwood</v>
      </c>
      <c r="B132" t="str">
        <f>Players!B45</f>
        <v>Geelong</v>
      </c>
      <c r="C132" t="str">
        <f>Players!C45</f>
        <v>['Midfield']</v>
      </c>
      <c r="D132" t="str">
        <f>Players!D45</f>
        <v>Midfield</v>
      </c>
      <c r="E132">
        <f>Players!E45</f>
        <v>570500</v>
      </c>
      <c r="F132">
        <f>Players!F45</f>
        <v>105.556611243072</v>
      </c>
      <c r="G132">
        <f>Players!G45</f>
        <v>98</v>
      </c>
      <c r="H132" s="8">
        <f>Players!H45</f>
        <v>99.889152810767996</v>
      </c>
    </row>
    <row r="133" spans="1:8">
      <c r="A133" t="str">
        <f>Players!A309</f>
        <v>Jordan Cunico</v>
      </c>
      <c r="B133" t="str">
        <f>Players!B309</f>
        <v>Geelong</v>
      </c>
      <c r="C133" t="str">
        <f>Players!C309</f>
        <v>['Midfield']</v>
      </c>
      <c r="D133" t="str">
        <f>Players!D309</f>
        <v>Midfield</v>
      </c>
      <c r="E133">
        <f>Players!E309</f>
        <v>381500</v>
      </c>
      <c r="F133">
        <f>Players!F309</f>
        <v>68.764705882352899</v>
      </c>
      <c r="G133">
        <f>Players!G309</f>
        <v>0</v>
      </c>
      <c r="H133" s="8">
        <f>Players!H309</f>
        <v>68.764705882352899</v>
      </c>
    </row>
    <row r="134" spans="1:8">
      <c r="A134" t="str">
        <f>Players!A514</f>
        <v>Jordan Dawson</v>
      </c>
      <c r="B134" t="str">
        <f>Players!B514</f>
        <v>Sydney</v>
      </c>
      <c r="C134" t="str">
        <f>Players!C514</f>
        <v>['Midfield']</v>
      </c>
      <c r="D134" t="str">
        <f>Players!D514</f>
        <v>Midfield</v>
      </c>
      <c r="E134">
        <f>Players!E514</f>
        <v>260600</v>
      </c>
      <c r="F134">
        <f>Players!F514</f>
        <v>54.9743589743589</v>
      </c>
      <c r="G134">
        <f>Players!G514</f>
        <v>0</v>
      </c>
      <c r="H134" s="8">
        <f>Players!H514</f>
        <v>54.9743589743589</v>
      </c>
    </row>
    <row r="135" spans="1:8">
      <c r="A135" t="str">
        <f>Players!A310</f>
        <v>Jordan Murdoch</v>
      </c>
      <c r="B135" t="str">
        <f>Players!B310</f>
        <v>Gold Coast</v>
      </c>
      <c r="C135" t="str">
        <f>Players!C310</f>
        <v>['Midfield']</v>
      </c>
      <c r="D135" t="str">
        <f>Players!D310</f>
        <v>Midfield</v>
      </c>
      <c r="E135">
        <f>Players!E310</f>
        <v>399200</v>
      </c>
      <c r="F135">
        <f>Players!F310</f>
        <v>68.663291139240499</v>
      </c>
      <c r="G135">
        <f>Players!G310</f>
        <v>0</v>
      </c>
      <c r="H135" s="8">
        <f>Players!H310</f>
        <v>68.663291139240499</v>
      </c>
    </row>
    <row r="136" spans="1:8">
      <c r="A136" t="str">
        <f>Players!A97</f>
        <v>Josh Dunkley</v>
      </c>
      <c r="B136" t="str">
        <f>Players!B97</f>
        <v>Western Bulldogs</v>
      </c>
      <c r="C136" t="str">
        <f>Players!C97</f>
        <v>['Midfield', 'Forward']</v>
      </c>
      <c r="D136" t="str">
        <f>Players!D97</f>
        <v>Midfield, Forward</v>
      </c>
      <c r="E136">
        <f>Players!E97</f>
        <v>516300</v>
      </c>
      <c r="F136">
        <f>Players!F97</f>
        <v>81.823228634039396</v>
      </c>
      <c r="G136">
        <f>Players!G97</f>
        <v>93</v>
      </c>
      <c r="H136" s="8">
        <f>Players!H97</f>
        <v>90.205807158509856</v>
      </c>
    </row>
    <row r="137" spans="1:8">
      <c r="A137" t="str">
        <f>Players!A37</f>
        <v>Josh P. Kennedy</v>
      </c>
      <c r="B137" t="str">
        <f>Players!B37</f>
        <v>Sydney</v>
      </c>
      <c r="C137" t="str">
        <f>Players!C37</f>
        <v>['Midfield']</v>
      </c>
      <c r="D137" t="str">
        <f>Players!D37</f>
        <v>Midfield</v>
      </c>
      <c r="E137">
        <f>Players!E37</f>
        <v>525600</v>
      </c>
      <c r="F137">
        <f>Players!F37</f>
        <v>103.829770695685</v>
      </c>
      <c r="G137">
        <f>Players!G37</f>
        <v>100</v>
      </c>
      <c r="H137" s="8">
        <f>Players!H37</f>
        <v>100.95744267392125</v>
      </c>
    </row>
    <row r="138" spans="1:8">
      <c r="A138" t="str">
        <f>Players!A8</f>
        <v>Joshua Kelly</v>
      </c>
      <c r="B138" t="str">
        <f>Players!B8</f>
        <v>GWS</v>
      </c>
      <c r="C138" t="str">
        <f>Players!C8</f>
        <v>['Midfield']</v>
      </c>
      <c r="D138" t="str">
        <f>Players!D8</f>
        <v>Midfield</v>
      </c>
      <c r="E138">
        <f>Players!E8</f>
        <v>617800</v>
      </c>
      <c r="F138">
        <f>Players!F8</f>
        <v>99.689311986153101</v>
      </c>
      <c r="G138">
        <f>Players!G8</f>
        <v>118</v>
      </c>
      <c r="H138" s="8">
        <f>Players!H8</f>
        <v>113.42232799653827</v>
      </c>
    </row>
    <row r="139" spans="1:8">
      <c r="A139" t="str">
        <f>Players!A548</f>
        <v>Joshua Schoenfeld</v>
      </c>
      <c r="B139" t="str">
        <f>Players!B548</f>
        <v>Gold Coast</v>
      </c>
      <c r="C139" t="str">
        <f>Players!C548</f>
        <v>['Midfield']</v>
      </c>
      <c r="D139" t="str">
        <f>Players!D548</f>
        <v>Midfield</v>
      </c>
      <c r="E139">
        <f>Players!E548</f>
        <v>258100</v>
      </c>
      <c r="F139">
        <f>Players!F548</f>
        <v>51.772357723577201</v>
      </c>
      <c r="G139">
        <f>Players!G548</f>
        <v>0</v>
      </c>
      <c r="H139" s="8">
        <f>Players!H548</f>
        <v>51.772357723577201</v>
      </c>
    </row>
    <row r="140" spans="1:8">
      <c r="A140" t="str">
        <f>Players!A361</f>
        <v>Jye Caldwell</v>
      </c>
      <c r="B140" t="str">
        <f>Players!B361</f>
        <v>GWS</v>
      </c>
      <c r="C140" t="str">
        <f>Players!C361</f>
        <v>['Midfield']</v>
      </c>
      <c r="D140" t="str">
        <f>Players!D361</f>
        <v>Midfield</v>
      </c>
      <c r="E140">
        <f>Players!E361</f>
        <v>162300</v>
      </c>
      <c r="F140">
        <f>Players!F361</f>
        <v>65.265020524437901</v>
      </c>
      <c r="G140">
        <f>Players!G361</f>
        <v>0</v>
      </c>
      <c r="H140" s="8">
        <f>Players!H361</f>
        <v>65.265020524437901</v>
      </c>
    </row>
    <row r="141" spans="1:8">
      <c r="A141" t="str">
        <f>Players!A774</f>
        <v>Kade Chandler</v>
      </c>
      <c r="B141" t="str">
        <f>Players!B774</f>
        <v>Melbourne</v>
      </c>
      <c r="C141" t="str">
        <f>Players!C774</f>
        <v>['Midfield']</v>
      </c>
      <c r="D141" t="str">
        <f>Players!D774</f>
        <v>Midfield</v>
      </c>
      <c r="E141">
        <f>Players!E774</f>
        <v>108400</v>
      </c>
      <c r="F141">
        <f>Players!F774</f>
        <v>20.846153846153801</v>
      </c>
      <c r="G141">
        <f>Players!G774</f>
        <v>0</v>
      </c>
      <c r="H141" s="8">
        <f>Players!H774</f>
        <v>20.846153846153801</v>
      </c>
    </row>
    <row r="142" spans="1:8">
      <c r="A142" t="str">
        <f>Players!A785</f>
        <v>Kai Pudney</v>
      </c>
      <c r="B142" t="str">
        <f>Players!B785</f>
        <v>Port Adelaide</v>
      </c>
      <c r="C142" t="str">
        <f>Players!C785</f>
        <v>['Midfield']</v>
      </c>
      <c r="D142" t="str">
        <f>Players!D785</f>
        <v>Midfield</v>
      </c>
      <c r="E142">
        <f>Players!E785</f>
        <v>102400</v>
      </c>
      <c r="F142">
        <f>Players!F785</f>
        <v>19.692307692307601</v>
      </c>
      <c r="G142">
        <f>Players!G785</f>
        <v>0</v>
      </c>
      <c r="H142" s="8">
        <f>Players!H785</f>
        <v>19.692307692307601</v>
      </c>
    </row>
    <row r="143" spans="1:8">
      <c r="A143" t="str">
        <f>Players!A386</f>
        <v>Kamdyn Mcintosh</v>
      </c>
      <c r="B143" t="str">
        <f>Players!B386</f>
        <v>Richmond</v>
      </c>
      <c r="C143" t="str">
        <f>Players!C386</f>
        <v>['Midfield']</v>
      </c>
      <c r="D143" t="str">
        <f>Players!D386</f>
        <v>Midfield</v>
      </c>
      <c r="E143">
        <f>Players!E386</f>
        <v>316000</v>
      </c>
      <c r="F143">
        <f>Players!F386</f>
        <v>63.588682834046502</v>
      </c>
      <c r="G143">
        <f>Players!G386</f>
        <v>0</v>
      </c>
      <c r="H143" s="8">
        <f>Players!H386</f>
        <v>63.588682834046502</v>
      </c>
    </row>
    <row r="144" spans="1:8">
      <c r="A144" t="str">
        <f>Players!A425</f>
        <v>Karl Amon</v>
      </c>
      <c r="B144" t="str">
        <f>Players!B425</f>
        <v>Port Adelaide</v>
      </c>
      <c r="C144" t="str">
        <f>Players!C425</f>
        <v>['Midfield']</v>
      </c>
      <c r="D144" t="str">
        <f>Players!D425</f>
        <v>Midfield</v>
      </c>
      <c r="E144">
        <f>Players!E425</f>
        <v>270300</v>
      </c>
      <c r="F144">
        <f>Players!F425</f>
        <v>60.689243027888402</v>
      </c>
      <c r="G144">
        <f>Players!G425</f>
        <v>0</v>
      </c>
      <c r="H144" s="8">
        <f>Players!H425</f>
        <v>60.689243027888402</v>
      </c>
    </row>
    <row r="145" spans="1:8">
      <c r="A145" t="str">
        <f>Players!A197</f>
        <v>Kieren Jack</v>
      </c>
      <c r="B145" t="str">
        <f>Players!B197</f>
        <v>Sydney</v>
      </c>
      <c r="C145" t="str">
        <f>Players!C197</f>
        <v>['Midfield', 'Forward']</v>
      </c>
      <c r="D145" t="str">
        <f>Players!D197</f>
        <v>Midfield, Forward</v>
      </c>
      <c r="E145">
        <f>Players!E197</f>
        <v>310600</v>
      </c>
      <c r="F145">
        <f>Players!F197</f>
        <v>77.047375160051203</v>
      </c>
      <c r="G145">
        <f>Players!G197</f>
        <v>0</v>
      </c>
      <c r="H145" s="8">
        <f>Players!H197</f>
        <v>77.047375160051203</v>
      </c>
    </row>
    <row r="146" spans="1:8">
      <c r="A146" t="str">
        <f>Players!A522</f>
        <v>Kobe Mutch</v>
      </c>
      <c r="B146" t="str">
        <f>Players!B522</f>
        <v>Essendon</v>
      </c>
      <c r="C146" t="str">
        <f>Players!C522</f>
        <v>['Midfield']</v>
      </c>
      <c r="D146" t="str">
        <f>Players!D522</f>
        <v>Midfield</v>
      </c>
      <c r="E146">
        <f>Players!E522</f>
        <v>237400</v>
      </c>
      <c r="F146">
        <f>Players!F522</f>
        <v>54</v>
      </c>
      <c r="G146">
        <f>Players!G522</f>
        <v>0</v>
      </c>
      <c r="H146" s="8">
        <f>Players!H522</f>
        <v>54</v>
      </c>
    </row>
    <row r="147" spans="1:8">
      <c r="A147" t="str">
        <f>Players!A352</f>
        <v>Kyle Langford</v>
      </c>
      <c r="B147" t="str">
        <f>Players!B352</f>
        <v>Essendon</v>
      </c>
      <c r="C147" t="str">
        <f>Players!C352</f>
        <v>['Midfield', 'Forward']</v>
      </c>
      <c r="D147" t="str">
        <f>Players!D352</f>
        <v>Midfield, Forward</v>
      </c>
      <c r="E147">
        <f>Players!E352</f>
        <v>436700</v>
      </c>
      <c r="F147">
        <f>Players!F352</f>
        <v>66.172274562584093</v>
      </c>
      <c r="G147">
        <f>Players!G352</f>
        <v>0</v>
      </c>
      <c r="H147" s="8">
        <f>Players!H352</f>
        <v>66.172274562584093</v>
      </c>
    </row>
    <row r="148" spans="1:8">
      <c r="A148" t="str">
        <f>Players!A788</f>
        <v>Kyron Hayden</v>
      </c>
      <c r="B148" t="str">
        <f>Players!B788</f>
        <v>North Melbourne</v>
      </c>
      <c r="C148" t="str">
        <f>Players!C788</f>
        <v>['Midfield', 'Forward']</v>
      </c>
      <c r="D148" t="str">
        <f>Players!D788</f>
        <v>Midfield, Forward</v>
      </c>
      <c r="E148">
        <f>Players!E788</f>
        <v>102400</v>
      </c>
      <c r="F148">
        <f>Players!F788</f>
        <v>19.692307692307601</v>
      </c>
      <c r="G148">
        <f>Players!G788</f>
        <v>0</v>
      </c>
      <c r="H148" s="8">
        <f>Players!H788</f>
        <v>19.692307692307601</v>
      </c>
    </row>
    <row r="149" spans="1:8">
      <c r="A149" t="str">
        <f>Players!A11</f>
        <v>Lachie Neale</v>
      </c>
      <c r="B149" t="str">
        <f>Players!B11</f>
        <v>Brisbane</v>
      </c>
      <c r="C149" t="str">
        <f>Players!C11</f>
        <v>['Midfield']</v>
      </c>
      <c r="D149" t="str">
        <f>Players!D11</f>
        <v>Midfield</v>
      </c>
      <c r="E149">
        <f>Players!E11</f>
        <v>607300</v>
      </c>
      <c r="F149">
        <f>Players!F11</f>
        <v>109.52714339198801</v>
      </c>
      <c r="G149">
        <f>Players!G11</f>
        <v>110</v>
      </c>
      <c r="H149" s="8">
        <f>Players!H11</f>
        <v>109.88178584799701</v>
      </c>
    </row>
    <row r="150" spans="1:8">
      <c r="A150" t="str">
        <f>Players!A54</f>
        <v>Lachlan Hunter</v>
      </c>
      <c r="B150" t="str">
        <f>Players!B54</f>
        <v>Western Bulldogs</v>
      </c>
      <c r="C150" t="str">
        <f>Players!C54</f>
        <v>['Midfield']</v>
      </c>
      <c r="D150" t="str">
        <f>Players!D54</f>
        <v>Midfield</v>
      </c>
      <c r="E150">
        <f>Players!E54</f>
        <v>555500</v>
      </c>
      <c r="F150">
        <f>Players!F54</f>
        <v>91.323600973235997</v>
      </c>
      <c r="G150">
        <f>Players!G54</f>
        <v>100</v>
      </c>
      <c r="H150" s="8">
        <f>Players!H54</f>
        <v>97.830900243309003</v>
      </c>
    </row>
    <row r="151" spans="1:8">
      <c r="A151" t="str">
        <f>Players!A313</f>
        <v>Lachlan Weller</v>
      </c>
      <c r="B151" t="str">
        <f>Players!B313</f>
        <v>Gold Coast</v>
      </c>
      <c r="C151" t="str">
        <f>Players!C313</f>
        <v>['Defender', 'Midfield']</v>
      </c>
      <c r="D151" t="str">
        <f>Players!D313</f>
        <v>Defender, Midfield</v>
      </c>
      <c r="E151">
        <f>Players!E313</f>
        <v>403900</v>
      </c>
      <c r="F151">
        <f>Players!F313</f>
        <v>68.635425623387704</v>
      </c>
      <c r="G151">
        <f>Players!G313</f>
        <v>0</v>
      </c>
      <c r="H151" s="8">
        <f>Players!H313</f>
        <v>68.635425623387704</v>
      </c>
    </row>
    <row r="152" spans="1:8">
      <c r="A152" t="str">
        <f>Players!A763</f>
        <v>Laitham Vandermeer</v>
      </c>
      <c r="B152" t="str">
        <f>Players!B763</f>
        <v>Western Bulldogs</v>
      </c>
      <c r="C152" t="str">
        <f>Players!C763</f>
        <v>['Defender', 'Midfield']</v>
      </c>
      <c r="D152" t="str">
        <f>Players!D763</f>
        <v>Defender, Midfield</v>
      </c>
      <c r="E152">
        <f>Players!E763</f>
        <v>117300</v>
      </c>
      <c r="F152">
        <f>Players!F763</f>
        <v>22.557692307692299</v>
      </c>
      <c r="G152">
        <f>Players!G763</f>
        <v>0</v>
      </c>
      <c r="H152" s="8">
        <f>Players!H763</f>
        <v>22.557692307692299</v>
      </c>
    </row>
    <row r="153" spans="1:8">
      <c r="A153" t="str">
        <f>Players!A130</f>
        <v>Liam Shiels</v>
      </c>
      <c r="B153" t="str">
        <f>Players!B130</f>
        <v>Hawthorn</v>
      </c>
      <c r="C153" t="str">
        <f>Players!C130</f>
        <v>['Midfield']</v>
      </c>
      <c r="D153" t="str">
        <f>Players!D130</f>
        <v>Midfield</v>
      </c>
      <c r="E153">
        <f>Players!E130</f>
        <v>498600</v>
      </c>
      <c r="F153">
        <f>Players!F130</f>
        <v>83.489299202685601</v>
      </c>
      <c r="G153">
        <f>Players!G130</f>
        <v>0</v>
      </c>
      <c r="H153" s="8">
        <f>Players!H130</f>
        <v>83.489299202685601</v>
      </c>
    </row>
    <row r="154" spans="1:8">
      <c r="A154" t="str">
        <f>Players!A683</f>
        <v>Liam Stocker</v>
      </c>
      <c r="B154" t="str">
        <f>Players!B683</f>
        <v>Carlton</v>
      </c>
      <c r="C154" t="str">
        <f>Players!C683</f>
        <v>['Midfield']</v>
      </c>
      <c r="D154" t="str">
        <f>Players!D683</f>
        <v>Midfield</v>
      </c>
      <c r="E154">
        <f>Players!E683</f>
        <v>126300</v>
      </c>
      <c r="F154">
        <f>Players!F683</f>
        <v>24.288461538461501</v>
      </c>
      <c r="G154">
        <f>Players!G683</f>
        <v>0</v>
      </c>
      <c r="H154" s="8">
        <f>Players!H683</f>
        <v>24.288461538461501</v>
      </c>
    </row>
    <row r="155" spans="1:8">
      <c r="A155" t="str">
        <f>Players!A321</f>
        <v>Lin Jong</v>
      </c>
      <c r="B155" t="str">
        <f>Players!B321</f>
        <v>Western Bulldogs</v>
      </c>
      <c r="C155" t="str">
        <f>Players!C321</f>
        <v>['Midfield', 'Forward']</v>
      </c>
      <c r="D155" t="str">
        <f>Players!D321</f>
        <v>Midfield, Forward</v>
      </c>
      <c r="E155">
        <f>Players!E321</f>
        <v>325700</v>
      </c>
      <c r="F155">
        <f>Players!F321</f>
        <v>68.310810810810807</v>
      </c>
      <c r="G155">
        <f>Players!G321</f>
        <v>0</v>
      </c>
      <c r="H155" s="8">
        <f>Players!H321</f>
        <v>68.310810810810807</v>
      </c>
    </row>
    <row r="156" spans="1:8">
      <c r="A156" t="str">
        <f>Players!A600</f>
        <v>Lochie O'Brien</v>
      </c>
      <c r="B156" t="str">
        <f>Players!B600</f>
        <v>Carlton</v>
      </c>
      <c r="C156" t="str">
        <f>Players!C600</f>
        <v>['Midfield']</v>
      </c>
      <c r="D156" t="str">
        <f>Players!D600</f>
        <v>Midfield</v>
      </c>
      <c r="E156">
        <f>Players!E600</f>
        <v>256900</v>
      </c>
      <c r="F156">
        <f>Players!F600</f>
        <v>47</v>
      </c>
      <c r="G156">
        <f>Players!G600</f>
        <v>0</v>
      </c>
      <c r="H156" s="8">
        <f>Players!H600</f>
        <v>47</v>
      </c>
    </row>
    <row r="157" spans="1:8">
      <c r="A157" t="str">
        <f>Players!A98</f>
        <v>Luke Dahlhaus</v>
      </c>
      <c r="B157" t="str">
        <f>Players!B98</f>
        <v>Geelong</v>
      </c>
      <c r="C157" t="str">
        <f>Players!C98</f>
        <v>['Midfield', 'Forward']</v>
      </c>
      <c r="D157" t="str">
        <f>Players!D98</f>
        <v>Midfield, Forward</v>
      </c>
      <c r="E157">
        <f>Players!E98</f>
        <v>418300</v>
      </c>
      <c r="F157">
        <f>Players!F98</f>
        <v>89.873203719357505</v>
      </c>
      <c r="G157">
        <f>Players!G98</f>
        <v>90</v>
      </c>
      <c r="H157" s="8">
        <f>Players!H98</f>
        <v>89.968300929839373</v>
      </c>
    </row>
    <row r="158" spans="1:8">
      <c r="A158" t="str">
        <f>Players!A650</f>
        <v>Luke Davies-Uniacke</v>
      </c>
      <c r="B158" t="str">
        <f>Players!B650</f>
        <v>North Melbourne</v>
      </c>
      <c r="C158" t="str">
        <f>Players!C650</f>
        <v>['Midfield']</v>
      </c>
      <c r="D158" t="str">
        <f>Players!D650</f>
        <v>Midfield</v>
      </c>
      <c r="E158">
        <f>Players!E650</f>
        <v>197500</v>
      </c>
      <c r="F158">
        <f>Players!F650</f>
        <v>40</v>
      </c>
      <c r="G158">
        <f>Players!G650</f>
        <v>0</v>
      </c>
      <c r="H158" s="8">
        <f>Players!H650</f>
        <v>40</v>
      </c>
    </row>
    <row r="159" spans="1:8">
      <c r="A159" t="str">
        <f>Players!A183</f>
        <v>Luke Dunstan</v>
      </c>
      <c r="B159" t="str">
        <f>Players!B183</f>
        <v>St Kilda</v>
      </c>
      <c r="C159" t="str">
        <f>Players!C183</f>
        <v>['Midfield']</v>
      </c>
      <c r="D159" t="str">
        <f>Players!D183</f>
        <v>Midfield</v>
      </c>
      <c r="E159">
        <f>Players!E183</f>
        <v>437000</v>
      </c>
      <c r="F159">
        <f>Players!F183</f>
        <v>78.391554702495199</v>
      </c>
      <c r="G159">
        <f>Players!G183</f>
        <v>0</v>
      </c>
      <c r="H159" s="8">
        <f>Players!H183</f>
        <v>78.391554702495199</v>
      </c>
    </row>
    <row r="160" spans="1:8">
      <c r="A160" t="str">
        <f>Players!A733</f>
        <v>Luke English</v>
      </c>
      <c r="B160" t="str">
        <f>Players!B733</f>
        <v>Richmond</v>
      </c>
      <c r="C160" t="str">
        <f>Players!C733</f>
        <v>['Midfield']</v>
      </c>
      <c r="D160" t="str">
        <f>Players!D733</f>
        <v>Midfield</v>
      </c>
      <c r="E160">
        <f>Players!E733</f>
        <v>117300</v>
      </c>
      <c r="F160">
        <f>Players!F733</f>
        <v>22.557692307692299</v>
      </c>
      <c r="G160">
        <f>Players!G733</f>
        <v>0</v>
      </c>
      <c r="H160" s="8">
        <f>Players!H733</f>
        <v>22.557692307692299</v>
      </c>
    </row>
    <row r="161" spans="1:8">
      <c r="A161" t="str">
        <f>Players!A734</f>
        <v>Luke Foley</v>
      </c>
      <c r="B161" t="str">
        <f>Players!B734</f>
        <v>West Coast</v>
      </c>
      <c r="C161" t="str">
        <f>Players!C734</f>
        <v>['Midfield']</v>
      </c>
      <c r="D161" t="str">
        <f>Players!D734</f>
        <v>Midfield</v>
      </c>
      <c r="E161">
        <f>Players!E734</f>
        <v>117300</v>
      </c>
      <c r="F161">
        <f>Players!F734</f>
        <v>22.557692307692299</v>
      </c>
      <c r="G161">
        <f>Players!G734</f>
        <v>0</v>
      </c>
      <c r="H161" s="8">
        <f>Players!H734</f>
        <v>22.557692307692299</v>
      </c>
    </row>
    <row r="162" spans="1:8">
      <c r="A162" t="str">
        <f>Players!A24</f>
        <v>Luke Parker</v>
      </c>
      <c r="B162" t="str">
        <f>Players!B24</f>
        <v>Sydney</v>
      </c>
      <c r="C162" t="str">
        <f>Players!C24</f>
        <v>['Midfield']</v>
      </c>
      <c r="D162" t="str">
        <f>Players!D24</f>
        <v>Midfield</v>
      </c>
      <c r="E162">
        <f>Players!E24</f>
        <v>561700</v>
      </c>
      <c r="F162">
        <f>Players!F24</f>
        <v>103.125863392171</v>
      </c>
      <c r="G162">
        <f>Players!G24</f>
        <v>104</v>
      </c>
      <c r="H162" s="8">
        <f>Players!H24</f>
        <v>103.78146584804276</v>
      </c>
    </row>
    <row r="163" spans="1:8">
      <c r="A163" t="str">
        <f>Players!A66</f>
        <v>Luke Shuey</v>
      </c>
      <c r="B163" t="str">
        <f>Players!B66</f>
        <v>West Coast</v>
      </c>
      <c r="C163" t="str">
        <f>Players!C66</f>
        <v>['Midfield']</v>
      </c>
      <c r="D163" t="str">
        <f>Players!D66</f>
        <v>Midfield</v>
      </c>
      <c r="E163">
        <f>Players!E66</f>
        <v>492700</v>
      </c>
      <c r="F163">
        <f>Players!F66</f>
        <v>96.770538243626007</v>
      </c>
      <c r="G163">
        <f>Players!G66</f>
        <v>95</v>
      </c>
      <c r="H163" s="8">
        <f>Players!H66</f>
        <v>95.442634560906498</v>
      </c>
    </row>
    <row r="164" spans="1:8">
      <c r="A164" t="str">
        <f>Players!A735</f>
        <v>Luke Valente</v>
      </c>
      <c r="B164" t="str">
        <f>Players!B735</f>
        <v>Fremantle</v>
      </c>
      <c r="C164" t="str">
        <f>Players!C735</f>
        <v>['Midfield']</v>
      </c>
      <c r="D164" t="str">
        <f>Players!D735</f>
        <v>Midfield</v>
      </c>
      <c r="E164">
        <f>Players!E735</f>
        <v>117300</v>
      </c>
      <c r="F164">
        <f>Players!F735</f>
        <v>22.557692307692299</v>
      </c>
      <c r="G164">
        <f>Players!G735</f>
        <v>0</v>
      </c>
      <c r="H164" s="8">
        <f>Players!H735</f>
        <v>22.557692307692299</v>
      </c>
    </row>
    <row r="165" spans="1:8">
      <c r="A165" t="str">
        <f>Players!A79</f>
        <v>Marc Murphy</v>
      </c>
      <c r="B165" t="str">
        <f>Players!B79</f>
        <v>Carlton</v>
      </c>
      <c r="C165" t="str">
        <f>Players!C79</f>
        <v>['Midfield']</v>
      </c>
      <c r="D165" t="str">
        <f>Players!D79</f>
        <v>Midfield</v>
      </c>
      <c r="E165">
        <f>Players!E79</f>
        <v>501500</v>
      </c>
      <c r="F165">
        <f>Players!F79</f>
        <v>98.594871794871693</v>
      </c>
      <c r="G165">
        <f>Players!G79</f>
        <v>92</v>
      </c>
      <c r="H165" s="8">
        <f>Players!H79</f>
        <v>93.648717948717916</v>
      </c>
    </row>
    <row r="166" spans="1:8">
      <c r="A166" t="str">
        <f>Players!A18</f>
        <v>Marcus Bontempelli</v>
      </c>
      <c r="B166" t="str">
        <f>Players!B18</f>
        <v>Western Bulldogs</v>
      </c>
      <c r="C166" t="str">
        <f>Players!C18</f>
        <v>['Midfield']</v>
      </c>
      <c r="D166" t="str">
        <f>Players!D18</f>
        <v>Midfield</v>
      </c>
      <c r="E166">
        <f>Players!E18</f>
        <v>564600</v>
      </c>
      <c r="F166">
        <f>Players!F18</f>
        <v>104.871170463472</v>
      </c>
      <c r="G166">
        <f>Players!G18</f>
        <v>106</v>
      </c>
      <c r="H166" s="8">
        <f>Players!H18</f>
        <v>105.71779261586801</v>
      </c>
    </row>
    <row r="167" spans="1:8">
      <c r="A167" t="str">
        <f>Players!A393</f>
        <v>Mark Hutchings</v>
      </c>
      <c r="B167" t="str">
        <f>Players!B393</f>
        <v>West Coast</v>
      </c>
      <c r="C167" t="str">
        <f>Players!C393</f>
        <v>['Midfield']</v>
      </c>
      <c r="D167" t="str">
        <f>Players!D393</f>
        <v>Midfield</v>
      </c>
      <c r="E167">
        <f>Players!E393</f>
        <v>360500</v>
      </c>
      <c r="F167">
        <f>Players!F393</f>
        <v>63.157867760122997</v>
      </c>
      <c r="G167">
        <f>Players!G393</f>
        <v>0</v>
      </c>
      <c r="H167" s="8">
        <f>Players!H393</f>
        <v>63.157867760122997</v>
      </c>
    </row>
    <row r="168" spans="1:8">
      <c r="A168" t="str">
        <f>Players!A798</f>
        <v>Martin Frederick</v>
      </c>
      <c r="B168" t="str">
        <f>Players!B798</f>
        <v>Port Adelaide</v>
      </c>
      <c r="C168" t="str">
        <f>Players!C798</f>
        <v>['Defender', 'Midfield']</v>
      </c>
      <c r="D168" t="str">
        <f>Players!D798</f>
        <v>Defender, Midfield</v>
      </c>
      <c r="E168">
        <f>Players!E798</f>
        <v>102400</v>
      </c>
      <c r="F168">
        <f>Players!F798</f>
        <v>19.692307692307601</v>
      </c>
      <c r="G168">
        <f>Players!G798</f>
        <v>0</v>
      </c>
      <c r="H168" s="8">
        <f>Players!H798</f>
        <v>19.692307692307601</v>
      </c>
    </row>
    <row r="169" spans="1:8">
      <c r="A169" t="str">
        <f>Players!A467</f>
        <v>Mathew Walker</v>
      </c>
      <c r="B169" t="str">
        <f>Players!B467</f>
        <v>Hawthorn</v>
      </c>
      <c r="C169" t="str">
        <f>Players!C467</f>
        <v>['Midfield', 'Forward']</v>
      </c>
      <c r="D169" t="str">
        <f>Players!D467</f>
        <v>Midfield, Forward</v>
      </c>
      <c r="E169">
        <f>Players!E467</f>
        <v>117300</v>
      </c>
      <c r="F169">
        <f>Players!F467</f>
        <v>58.3333333333333</v>
      </c>
      <c r="G169">
        <f>Players!G467</f>
        <v>0</v>
      </c>
      <c r="H169" s="8">
        <f>Players!H467</f>
        <v>58.3333333333333</v>
      </c>
    </row>
    <row r="170" spans="1:8">
      <c r="A170" t="str">
        <f>Players!A12</f>
        <v>Matt Crouch</v>
      </c>
      <c r="B170" t="str">
        <f>Players!B12</f>
        <v>Adelaide</v>
      </c>
      <c r="C170" t="str">
        <f>Players!C12</f>
        <v>['Midfield']</v>
      </c>
      <c r="D170" t="str">
        <f>Players!D12</f>
        <v>Midfield</v>
      </c>
      <c r="E170">
        <f>Players!E12</f>
        <v>551300</v>
      </c>
      <c r="F170">
        <f>Players!F12</f>
        <v>97.591489361702102</v>
      </c>
      <c r="G170">
        <f>Players!G12</f>
        <v>113</v>
      </c>
      <c r="H170" s="8">
        <f>Players!H12</f>
        <v>109.14787234042552</v>
      </c>
    </row>
    <row r="171" spans="1:8">
      <c r="A171" t="str">
        <f>Players!A420</f>
        <v>Matt Guelfi</v>
      </c>
      <c r="B171" t="str">
        <f>Players!B420</f>
        <v>Essendon</v>
      </c>
      <c r="C171" t="str">
        <f>Players!C420</f>
        <v>['Midfield']</v>
      </c>
      <c r="D171" t="str">
        <f>Players!D420</f>
        <v>Midfield</v>
      </c>
      <c r="E171">
        <f>Players!E420</f>
        <v>333300</v>
      </c>
      <c r="F171">
        <f>Players!F420</f>
        <v>61</v>
      </c>
      <c r="G171">
        <f>Players!G420</f>
        <v>0</v>
      </c>
      <c r="H171" s="8">
        <f>Players!H420</f>
        <v>61</v>
      </c>
    </row>
    <row r="172" spans="1:8">
      <c r="A172" t="str">
        <f>Players!A789</f>
        <v>Matt Owies</v>
      </c>
      <c r="B172" t="str">
        <f>Players!B789</f>
        <v>Carlton</v>
      </c>
      <c r="C172" t="str">
        <f>Players!C789</f>
        <v>['Midfield', 'Forward']</v>
      </c>
      <c r="D172" t="str">
        <f>Players!D789</f>
        <v>Midfield, Forward</v>
      </c>
      <c r="E172">
        <f>Players!E789</f>
        <v>102400</v>
      </c>
      <c r="F172">
        <f>Players!F789</f>
        <v>19.692307692307601</v>
      </c>
      <c r="G172">
        <f>Players!G789</f>
        <v>0</v>
      </c>
      <c r="H172" s="8">
        <f>Players!H789</f>
        <v>19.692307692307601</v>
      </c>
    </row>
    <row r="173" spans="1:8">
      <c r="A173" t="str">
        <f>Players!A699</f>
        <v>Matthew Allen</v>
      </c>
      <c r="B173" t="str">
        <f>Players!B699</f>
        <v>West Coast</v>
      </c>
      <c r="C173" t="str">
        <f>Players!C699</f>
        <v>['Midfield', 'Forward']</v>
      </c>
      <c r="D173" t="str">
        <f>Players!D699</f>
        <v>Midfield, Forward</v>
      </c>
      <c r="E173">
        <f>Players!E699</f>
        <v>123900</v>
      </c>
      <c r="F173">
        <f>Players!F699</f>
        <v>23.826923076922998</v>
      </c>
      <c r="G173">
        <f>Players!G699</f>
        <v>0</v>
      </c>
      <c r="H173" s="8">
        <f>Players!H699</f>
        <v>23.826923076922998</v>
      </c>
    </row>
    <row r="174" spans="1:8">
      <c r="A174" t="str">
        <f>Players!A400</f>
        <v>Matthew Kennedy</v>
      </c>
      <c r="B174" t="str">
        <f>Players!B400</f>
        <v>Carlton</v>
      </c>
      <c r="C174" t="str">
        <f>Players!C400</f>
        <v>['Midfield']</v>
      </c>
      <c r="D174" t="str">
        <f>Players!D400</f>
        <v>Midfield</v>
      </c>
      <c r="E174">
        <f>Players!E400</f>
        <v>350600</v>
      </c>
      <c r="F174">
        <f>Players!F400</f>
        <v>62.804270462633397</v>
      </c>
      <c r="G174">
        <f>Players!G400</f>
        <v>0</v>
      </c>
      <c r="H174" s="8">
        <f>Players!H400</f>
        <v>62.804270462633397</v>
      </c>
    </row>
    <row r="175" spans="1:8">
      <c r="A175" t="str">
        <f>Players!A700</f>
        <v>Matthew Ling</v>
      </c>
      <c r="B175" t="str">
        <f>Players!B700</f>
        <v>Sydney</v>
      </c>
      <c r="C175" t="str">
        <f>Players!C700</f>
        <v>['Midfield', 'Forward']</v>
      </c>
      <c r="D175" t="str">
        <f>Players!D700</f>
        <v>Midfield, Forward</v>
      </c>
      <c r="E175">
        <f>Players!E700</f>
        <v>123900</v>
      </c>
      <c r="F175">
        <f>Players!F700</f>
        <v>23.826923076922998</v>
      </c>
      <c r="G175">
        <f>Players!G700</f>
        <v>0</v>
      </c>
      <c r="H175" s="8">
        <f>Players!H700</f>
        <v>23.826923076922998</v>
      </c>
    </row>
    <row r="176" spans="1:8">
      <c r="A176" t="str">
        <f>Players!A107</f>
        <v>Michael Walters</v>
      </c>
      <c r="B176" t="str">
        <f>Players!B107</f>
        <v>Fremantle</v>
      </c>
      <c r="C176" t="str">
        <f>Players!C107</f>
        <v>['Midfield', 'Forward']</v>
      </c>
      <c r="D176" t="str">
        <f>Players!D107</f>
        <v>Midfield, Forward</v>
      </c>
      <c r="E176">
        <f>Players!E107</f>
        <v>476800</v>
      </c>
      <c r="F176">
        <f>Players!F107</f>
        <v>83.592020592020503</v>
      </c>
      <c r="G176">
        <f>Players!G107</f>
        <v>90</v>
      </c>
      <c r="H176" s="8">
        <f>Players!H107</f>
        <v>88.398005148005126</v>
      </c>
    </row>
    <row r="177" spans="1:8">
      <c r="A177" t="str">
        <f>Players!A129</f>
        <v>Mitch Robinson</v>
      </c>
      <c r="B177" t="str">
        <f>Players!B129</f>
        <v>Brisbane</v>
      </c>
      <c r="C177" t="str">
        <f>Players!C129</f>
        <v>['Midfield', 'Forward']</v>
      </c>
      <c r="D177" t="str">
        <f>Players!D129</f>
        <v>Midfield, Forward</v>
      </c>
      <c r="E177">
        <f>Players!E129</f>
        <v>496600</v>
      </c>
      <c r="F177">
        <f>Players!F129</f>
        <v>88.068554396423195</v>
      </c>
      <c r="G177">
        <f>Players!G129</f>
        <v>82</v>
      </c>
      <c r="H177" s="8">
        <f>Players!H129</f>
        <v>83.517138599105806</v>
      </c>
    </row>
    <row r="178" spans="1:8">
      <c r="A178" t="str">
        <f>Players!A20</f>
        <v>Mitchell Duncan</v>
      </c>
      <c r="B178" t="str">
        <f>Players!B20</f>
        <v>Geelong</v>
      </c>
      <c r="C178" t="str">
        <f>Players!C20</f>
        <v>['Midfield']</v>
      </c>
      <c r="D178" t="str">
        <f>Players!D20</f>
        <v>Midfield</v>
      </c>
      <c r="E178">
        <f>Players!E20</f>
        <v>576500</v>
      </c>
      <c r="F178">
        <f>Players!F20</f>
        <v>101.900885702235</v>
      </c>
      <c r="G178">
        <f>Players!G20</f>
        <v>106</v>
      </c>
      <c r="H178" s="8">
        <f>Players!H20</f>
        <v>104.97522142555874</v>
      </c>
    </row>
    <row r="179" spans="1:8">
      <c r="A179" t="str">
        <f>Players!A62</f>
        <v>Mitchell Wallis</v>
      </c>
      <c r="B179" t="str">
        <f>Players!B62</f>
        <v>Western Bulldogs</v>
      </c>
      <c r="C179" t="str">
        <f>Players!C62</f>
        <v>['Midfield', 'Forward']</v>
      </c>
      <c r="D179" t="str">
        <f>Players!D62</f>
        <v>Midfield, Forward</v>
      </c>
      <c r="E179">
        <f>Players!E62</f>
        <v>498800</v>
      </c>
      <c r="F179">
        <f>Players!F62</f>
        <v>90.537074148296597</v>
      </c>
      <c r="G179">
        <f>Players!G62</f>
        <v>98</v>
      </c>
      <c r="H179" s="8">
        <f>Players!H62</f>
        <v>96.134268537074149</v>
      </c>
    </row>
    <row r="180" spans="1:8">
      <c r="A180" t="str">
        <f>Players!A5</f>
        <v>Nathan Fyfe</v>
      </c>
      <c r="B180" t="str">
        <f>Players!B5</f>
        <v>Fremantle</v>
      </c>
      <c r="C180" t="str">
        <f>Players!C5</f>
        <v>['Midfield']</v>
      </c>
      <c r="D180" t="str">
        <f>Players!D5</f>
        <v>Midfield</v>
      </c>
      <c r="E180">
        <f>Players!E5</f>
        <v>618100</v>
      </c>
      <c r="F180">
        <f>Players!F5</f>
        <v>112.544959128065</v>
      </c>
      <c r="G180">
        <f>Players!G5</f>
        <v>120</v>
      </c>
      <c r="H180" s="8">
        <f>Players!H5</f>
        <v>118.13623978201625</v>
      </c>
    </row>
    <row r="181" spans="1:8">
      <c r="A181" t="str">
        <f>Players!A86</f>
        <v>Nathan Jones</v>
      </c>
      <c r="B181" t="str">
        <f>Players!B86</f>
        <v>Melbourne</v>
      </c>
      <c r="C181" t="str">
        <f>Players!C86</f>
        <v>['Midfield']</v>
      </c>
      <c r="D181" t="str">
        <f>Players!D86</f>
        <v>Midfield</v>
      </c>
      <c r="E181">
        <f>Players!E86</f>
        <v>459200</v>
      </c>
      <c r="F181">
        <f>Players!F86</f>
        <v>92.032051282051199</v>
      </c>
      <c r="G181">
        <f>Players!G86</f>
        <v>93</v>
      </c>
      <c r="H181" s="8">
        <f>Players!H86</f>
        <v>92.758012820512803</v>
      </c>
    </row>
    <row r="182" spans="1:8">
      <c r="A182" t="str">
        <f>Players!A684</f>
        <v>Nicholas Shipley</v>
      </c>
      <c r="B182" t="str">
        <f>Players!B684</f>
        <v>GWS</v>
      </c>
      <c r="C182" t="str">
        <f>Players!C684</f>
        <v>['Midfield']</v>
      </c>
      <c r="D182" t="str">
        <f>Players!D684</f>
        <v>Midfield</v>
      </c>
      <c r="E182">
        <f>Players!E684</f>
        <v>130300</v>
      </c>
      <c r="F182">
        <f>Players!F684</f>
        <v>23.999999999999901</v>
      </c>
      <c r="G182">
        <f>Players!G684</f>
        <v>0</v>
      </c>
      <c r="H182" s="8">
        <f>Players!H684</f>
        <v>23.999999999999901</v>
      </c>
    </row>
    <row r="183" spans="1:8">
      <c r="A183" t="str">
        <f>Players!A574</f>
        <v>Nick Hind</v>
      </c>
      <c r="B183" t="str">
        <f>Players!B574</f>
        <v>St Kilda</v>
      </c>
      <c r="C183" t="str">
        <f>Players!C574</f>
        <v>['Midfield']</v>
      </c>
      <c r="D183" t="str">
        <f>Players!D574</f>
        <v>Midfield</v>
      </c>
      <c r="E183">
        <f>Players!E574</f>
        <v>117300</v>
      </c>
      <c r="F183">
        <f>Players!F574</f>
        <v>49.409528170044197</v>
      </c>
      <c r="G183">
        <f>Players!G574</f>
        <v>0</v>
      </c>
      <c r="H183" s="8">
        <f>Players!H574</f>
        <v>49.409528170044197</v>
      </c>
    </row>
    <row r="184" spans="1:8">
      <c r="A184" t="str">
        <f>Players!A764</f>
        <v>Noah Answerth</v>
      </c>
      <c r="B184" t="str">
        <f>Players!B764</f>
        <v>Brisbane</v>
      </c>
      <c r="C184" t="str">
        <f>Players!C764</f>
        <v>['Defender', 'Midfield']</v>
      </c>
      <c r="D184" t="str">
        <f>Players!D764</f>
        <v>Defender, Midfield</v>
      </c>
      <c r="E184">
        <f>Players!E764</f>
        <v>117300</v>
      </c>
      <c r="F184">
        <f>Players!F764</f>
        <v>22.557692307692299</v>
      </c>
      <c r="G184">
        <f>Players!G764</f>
        <v>0</v>
      </c>
      <c r="H184" s="8">
        <f>Players!H764</f>
        <v>22.557692307692299</v>
      </c>
    </row>
    <row r="185" spans="1:8">
      <c r="A185" t="str">
        <f>Players!A434</f>
        <v>Oliver Florent</v>
      </c>
      <c r="B185" t="str">
        <f>Players!B434</f>
        <v>Sydney</v>
      </c>
      <c r="C185" t="str">
        <f>Players!C434</f>
        <v>['Midfield']</v>
      </c>
      <c r="D185" t="str">
        <f>Players!D434</f>
        <v>Midfield</v>
      </c>
      <c r="E185">
        <f>Players!E434</f>
        <v>359300</v>
      </c>
      <c r="F185">
        <f>Players!F434</f>
        <v>60.200836820083602</v>
      </c>
      <c r="G185">
        <f>Players!G434</f>
        <v>0</v>
      </c>
      <c r="H185" s="8">
        <f>Players!H434</f>
        <v>60.200836820083602</v>
      </c>
    </row>
    <row r="186" spans="1:8">
      <c r="A186" t="str">
        <f>Players!A38</f>
        <v>Oliver Wines</v>
      </c>
      <c r="B186" t="str">
        <f>Players!B38</f>
        <v>Port Adelaide</v>
      </c>
      <c r="C186" t="str">
        <f>Players!C38</f>
        <v>['Midfield']</v>
      </c>
      <c r="D186" t="str">
        <f>Players!D38</f>
        <v>Midfield</v>
      </c>
      <c r="E186">
        <f>Players!E38</f>
        <v>528300</v>
      </c>
      <c r="F186">
        <f>Players!F38</f>
        <v>97.548693586698306</v>
      </c>
      <c r="G186">
        <f>Players!G38</f>
        <v>102</v>
      </c>
      <c r="H186" s="8">
        <f>Players!H38</f>
        <v>100.88717339667457</v>
      </c>
    </row>
    <row r="187" spans="1:8">
      <c r="A187" t="str">
        <f>Players!A736</f>
        <v>Oscar Brownless</v>
      </c>
      <c r="B187" t="str">
        <f>Players!B736</f>
        <v>Geelong</v>
      </c>
      <c r="C187" t="str">
        <f>Players!C736</f>
        <v>['Midfield']</v>
      </c>
      <c r="D187" t="str">
        <f>Players!D736</f>
        <v>Midfield</v>
      </c>
      <c r="E187">
        <f>Players!E736</f>
        <v>117300</v>
      </c>
      <c r="F187">
        <f>Players!F736</f>
        <v>22.557692307692299</v>
      </c>
      <c r="G187">
        <f>Players!G736</f>
        <v>0</v>
      </c>
      <c r="H187" s="8">
        <f>Players!H736</f>
        <v>22.557692307692299</v>
      </c>
    </row>
    <row r="188" spans="1:8">
      <c r="A188" t="str">
        <f>Players!A692</f>
        <v>Oskar Baker</v>
      </c>
      <c r="B188" t="str">
        <f>Players!B692</f>
        <v>Melbourne</v>
      </c>
      <c r="C188" t="str">
        <f>Players!C692</f>
        <v>['Midfield']</v>
      </c>
      <c r="D188" t="str">
        <f>Players!D692</f>
        <v>Midfield</v>
      </c>
      <c r="E188">
        <f>Players!E692</f>
        <v>123900</v>
      </c>
      <c r="F188">
        <f>Players!F692</f>
        <v>23.826923076922998</v>
      </c>
      <c r="G188">
        <f>Players!G692</f>
        <v>0</v>
      </c>
      <c r="H188" s="8">
        <f>Players!H692</f>
        <v>23.826923076922998</v>
      </c>
    </row>
    <row r="189" spans="1:8">
      <c r="A189" t="str">
        <f>Players!A457</f>
        <v>Paddy Dow</v>
      </c>
      <c r="B189" t="str">
        <f>Players!B457</f>
        <v>Carlton</v>
      </c>
      <c r="C189" t="str">
        <f>Players!C457</f>
        <v>['Midfield', 'Forward']</v>
      </c>
      <c r="D189" t="str">
        <f>Players!D457</f>
        <v>Midfield, Forward</v>
      </c>
      <c r="E189">
        <f>Players!E457</f>
        <v>323500</v>
      </c>
      <c r="F189">
        <f>Players!F457</f>
        <v>59</v>
      </c>
      <c r="G189">
        <f>Players!G457</f>
        <v>0</v>
      </c>
      <c r="H189" s="8">
        <f>Players!H457</f>
        <v>59</v>
      </c>
    </row>
    <row r="190" spans="1:8">
      <c r="A190" t="str">
        <f>Players!A4</f>
        <v>Patrick Cripps</v>
      </c>
      <c r="B190" t="str">
        <f>Players!B4</f>
        <v>Carlton</v>
      </c>
      <c r="C190" t="str">
        <f>Players!C4</f>
        <v>['Midfield']</v>
      </c>
      <c r="D190" t="str">
        <f>Players!D4</f>
        <v>Midfield</v>
      </c>
      <c r="E190">
        <f>Players!E4</f>
        <v>648200</v>
      </c>
      <c r="F190">
        <f>Players!F4</f>
        <v>107.380275804429</v>
      </c>
      <c r="G190">
        <f>Players!G4</f>
        <v>122</v>
      </c>
      <c r="H190" s="8">
        <f>Players!H4</f>
        <v>118.34506895110725</v>
      </c>
    </row>
    <row r="191" spans="1:8">
      <c r="A191" t="str">
        <f>Players!A2</f>
        <v>Patrick Dangerfield</v>
      </c>
      <c r="B191" t="str">
        <f>Players!B2</f>
        <v>Geelong</v>
      </c>
      <c r="C191" t="str">
        <f>Players!C2</f>
        <v>['Midfield', 'Forward']</v>
      </c>
      <c r="D191" t="str">
        <f>Players!D2</f>
        <v>Midfield, Forward</v>
      </c>
      <c r="E191">
        <f>Players!E2</f>
        <v>660500</v>
      </c>
      <c r="F191">
        <f>Players!F2</f>
        <v>127.260053619302</v>
      </c>
      <c r="G191">
        <f>Players!G2</f>
        <v>125</v>
      </c>
      <c r="H191" s="8">
        <f>Players!H2</f>
        <v>125.56501340482549</v>
      </c>
    </row>
    <row r="192" spans="1:8">
      <c r="A192" t="str">
        <f>Players!A461</f>
        <v>Patrick Lipinski</v>
      </c>
      <c r="B192" t="str">
        <f>Players!B461</f>
        <v>Western Bulldogs</v>
      </c>
      <c r="C192" t="str">
        <f>Players!C461</f>
        <v>['Midfield', 'Forward']</v>
      </c>
      <c r="D192" t="str">
        <f>Players!D461</f>
        <v>Midfield, Forward</v>
      </c>
      <c r="E192">
        <f>Players!E461</f>
        <v>322200</v>
      </c>
      <c r="F192">
        <f>Players!F461</f>
        <v>58.7062937062937</v>
      </c>
      <c r="G192">
        <f>Players!G461</f>
        <v>0</v>
      </c>
      <c r="H192" s="8">
        <f>Players!H461</f>
        <v>58.7062937062937</v>
      </c>
    </row>
    <row r="193" spans="1:8">
      <c r="A193" t="str">
        <f>Players!A671</f>
        <v>Patrick Wilson</v>
      </c>
      <c r="B193" t="str">
        <f>Players!B671</f>
        <v>Adelaide</v>
      </c>
      <c r="C193" t="str">
        <f>Players!C671</f>
        <v>['Midfield']</v>
      </c>
      <c r="D193" t="str">
        <f>Players!D671</f>
        <v>Midfield</v>
      </c>
      <c r="E193">
        <f>Players!E671</f>
        <v>147700</v>
      </c>
      <c r="F193">
        <f>Players!F671</f>
        <v>34</v>
      </c>
      <c r="G193">
        <f>Players!G671</f>
        <v>0</v>
      </c>
      <c r="H193" s="8">
        <f>Players!H671</f>
        <v>34</v>
      </c>
    </row>
    <row r="194" spans="1:8">
      <c r="A194" t="str">
        <f>Players!A302</f>
        <v>Paul Ahern</v>
      </c>
      <c r="B194" t="str">
        <f>Players!B302</f>
        <v>North Melbourne</v>
      </c>
      <c r="C194" t="str">
        <f>Players!C302</f>
        <v>['Midfield']</v>
      </c>
      <c r="D194" t="str">
        <f>Players!D302</f>
        <v>Midfield</v>
      </c>
      <c r="E194">
        <f>Players!E302</f>
        <v>375100</v>
      </c>
      <c r="F194">
        <f>Players!F302</f>
        <v>69</v>
      </c>
      <c r="G194">
        <f>Players!G302</f>
        <v>0</v>
      </c>
      <c r="H194" s="8">
        <f>Players!H302</f>
        <v>69</v>
      </c>
    </row>
    <row r="195" spans="1:8">
      <c r="A195" t="str">
        <f>Players!A229</f>
        <v>Paul Seedsman</v>
      </c>
      <c r="B195" t="str">
        <f>Players!B229</f>
        <v>Adelaide</v>
      </c>
      <c r="C195" t="str">
        <f>Players!C229</f>
        <v>['Midfield']</v>
      </c>
      <c r="D195" t="str">
        <f>Players!D229</f>
        <v>Midfield</v>
      </c>
      <c r="E195">
        <f>Players!E229</f>
        <v>440000</v>
      </c>
      <c r="F195">
        <f>Players!F229</f>
        <v>73.530201342281799</v>
      </c>
      <c r="G195">
        <f>Players!G229</f>
        <v>0</v>
      </c>
      <c r="H195" s="8">
        <f>Players!H229</f>
        <v>73.530201342281799</v>
      </c>
    </row>
    <row r="196" spans="1:8">
      <c r="A196" t="str">
        <f>Players!A786</f>
        <v>Red Og Murphy</v>
      </c>
      <c r="B196" t="str">
        <f>Players!B786</f>
        <v>North Melbourne</v>
      </c>
      <c r="C196" t="str">
        <f>Players!C786</f>
        <v>['Midfield']</v>
      </c>
      <c r="D196" t="str">
        <f>Players!D786</f>
        <v>Midfield</v>
      </c>
      <c r="E196">
        <f>Players!E786</f>
        <v>102400</v>
      </c>
      <c r="F196">
        <f>Players!F786</f>
        <v>19.692307692307601</v>
      </c>
      <c r="G196">
        <f>Players!G786</f>
        <v>0</v>
      </c>
      <c r="H196" s="8">
        <f>Players!H786</f>
        <v>19.692307692307601</v>
      </c>
    </row>
    <row r="197" spans="1:8">
      <c r="A197" t="str">
        <f>Players!A311</f>
        <v>Reece Conca</v>
      </c>
      <c r="B197" t="str">
        <f>Players!B311</f>
        <v>Fremantle</v>
      </c>
      <c r="C197" t="str">
        <f>Players!C311</f>
        <v>['Midfield']</v>
      </c>
      <c r="D197" t="str">
        <f>Players!D311</f>
        <v>Midfield</v>
      </c>
      <c r="E197">
        <f>Players!E311</f>
        <v>392900</v>
      </c>
      <c r="F197">
        <f>Players!F311</f>
        <v>68.652173913043498</v>
      </c>
      <c r="G197">
        <f>Players!G311</f>
        <v>0</v>
      </c>
      <c r="H197" s="8">
        <f>Players!H311</f>
        <v>68.652173913043498</v>
      </c>
    </row>
    <row r="198" spans="1:8">
      <c r="A198" t="str">
        <f>Players!A737</f>
        <v>Rhylee West</v>
      </c>
      <c r="B198" t="str">
        <f>Players!B737</f>
        <v>Western Bulldogs</v>
      </c>
      <c r="C198" t="str">
        <f>Players!C737</f>
        <v>['Midfield']</v>
      </c>
      <c r="D198" t="str">
        <f>Players!D737</f>
        <v>Midfield</v>
      </c>
      <c r="E198">
        <f>Players!E737</f>
        <v>117300</v>
      </c>
      <c r="F198">
        <f>Players!F737</f>
        <v>22.557692307692299</v>
      </c>
      <c r="G198">
        <f>Players!G737</f>
        <v>0</v>
      </c>
      <c r="H198" s="8">
        <f>Players!H737</f>
        <v>22.557692307692299</v>
      </c>
    </row>
    <row r="199" spans="1:8">
      <c r="A199" t="str">
        <f>Players!A294</f>
        <v>Rhys Mathieson</v>
      </c>
      <c r="B199" t="str">
        <f>Players!B294</f>
        <v>Brisbane</v>
      </c>
      <c r="C199" t="str">
        <f>Players!C294</f>
        <v>['Midfield', 'Forward']</v>
      </c>
      <c r="D199" t="str">
        <f>Players!D294</f>
        <v>Midfield, Forward</v>
      </c>
      <c r="E199">
        <f>Players!E294</f>
        <v>365000</v>
      </c>
      <c r="F199">
        <f>Players!F294</f>
        <v>69.493374902572</v>
      </c>
      <c r="G199">
        <f>Players!G294</f>
        <v>0</v>
      </c>
      <c r="H199" s="8">
        <f>Players!H294</f>
        <v>69.493374902572</v>
      </c>
    </row>
    <row r="200" spans="1:8">
      <c r="A200" t="str">
        <f>Players!A174</f>
        <v>Richard Douglas</v>
      </c>
      <c r="B200" t="str">
        <f>Players!B174</f>
        <v>Adelaide</v>
      </c>
      <c r="C200" t="str">
        <f>Players!C174</f>
        <v>['Midfield', 'Forward']</v>
      </c>
      <c r="D200" t="str">
        <f>Players!D174</f>
        <v>Midfield, Forward</v>
      </c>
      <c r="E200">
        <f>Players!E174</f>
        <v>399500</v>
      </c>
      <c r="F200">
        <f>Players!F174</f>
        <v>79.271952259164493</v>
      </c>
      <c r="G200">
        <f>Players!G174</f>
        <v>0</v>
      </c>
      <c r="H200" s="8">
        <f>Players!H174</f>
        <v>79.271952259164493</v>
      </c>
    </row>
    <row r="201" spans="1:8">
      <c r="A201" t="str">
        <f>Players!A179</f>
        <v>Ricky Henderson</v>
      </c>
      <c r="B201" t="str">
        <f>Players!B179</f>
        <v>Hawthorn</v>
      </c>
      <c r="C201" t="str">
        <f>Players!C179</f>
        <v>['Midfield']</v>
      </c>
      <c r="D201" t="str">
        <f>Players!D179</f>
        <v>Midfield</v>
      </c>
      <c r="E201">
        <f>Players!E179</f>
        <v>444900</v>
      </c>
      <c r="F201">
        <f>Players!F179</f>
        <v>78.614530776992893</v>
      </c>
      <c r="G201">
        <f>Players!G179</f>
        <v>0</v>
      </c>
      <c r="H201" s="8">
        <f>Players!H179</f>
        <v>78.614530776992893</v>
      </c>
    </row>
    <row r="202" spans="1:8">
      <c r="A202" t="str">
        <f>Players!A659</f>
        <v>Riley Collier-Dawkins</v>
      </c>
      <c r="B202" t="str">
        <f>Players!B659</f>
        <v>Richmond</v>
      </c>
      <c r="C202" t="str">
        <f>Players!C659</f>
        <v>['Midfield']</v>
      </c>
      <c r="D202" t="str">
        <f>Players!D659</f>
        <v>Midfield</v>
      </c>
      <c r="E202">
        <f>Players!E659</f>
        <v>121800</v>
      </c>
      <c r="F202">
        <f>Players!F659</f>
        <v>38.5</v>
      </c>
      <c r="G202">
        <f>Players!G659</f>
        <v>0</v>
      </c>
      <c r="H202" s="8">
        <f>Players!H659</f>
        <v>38.5</v>
      </c>
    </row>
    <row r="203" spans="1:8">
      <c r="A203" t="str">
        <f>Players!A465</f>
        <v>Riley Knight</v>
      </c>
      <c r="B203" t="str">
        <f>Players!B465</f>
        <v>Adelaide</v>
      </c>
      <c r="C203" t="str">
        <f>Players!C465</f>
        <v>['Midfield', 'Forward']</v>
      </c>
      <c r="D203" t="str">
        <f>Players!D465</f>
        <v>Midfield, Forward</v>
      </c>
      <c r="E203">
        <f>Players!E465</f>
        <v>348800</v>
      </c>
      <c r="F203">
        <f>Players!F465</f>
        <v>58.397058823529399</v>
      </c>
      <c r="G203">
        <f>Players!G465</f>
        <v>0</v>
      </c>
      <c r="H203" s="8">
        <f>Players!H465</f>
        <v>58.397058823529399</v>
      </c>
    </row>
    <row r="204" spans="1:8">
      <c r="A204" t="str">
        <f>Players!A34</f>
        <v>Robbie Gray</v>
      </c>
      <c r="B204" t="str">
        <f>Players!B34</f>
        <v>Port Adelaide</v>
      </c>
      <c r="C204" t="str">
        <f>Players!C34</f>
        <v>['Midfield', 'Forward']</v>
      </c>
      <c r="D204" t="str">
        <f>Players!D34</f>
        <v>Midfield, Forward</v>
      </c>
      <c r="E204">
        <f>Players!E34</f>
        <v>525500</v>
      </c>
      <c r="F204">
        <f>Players!F34</f>
        <v>99.284153005464404</v>
      </c>
      <c r="G204">
        <f>Players!G34</f>
        <v>102</v>
      </c>
      <c r="H204" s="8">
        <f>Players!H34</f>
        <v>101.3210382513661</v>
      </c>
    </row>
    <row r="205" spans="1:8">
      <c r="A205" t="str">
        <f>Players!A217</f>
        <v>Rory Atkins</v>
      </c>
      <c r="B205" t="str">
        <f>Players!B217</f>
        <v>Adelaide</v>
      </c>
      <c r="C205" t="str">
        <f>Players!C217</f>
        <v>['Midfield']</v>
      </c>
      <c r="D205" t="str">
        <f>Players!D217</f>
        <v>Midfield</v>
      </c>
      <c r="E205">
        <f>Players!E217</f>
        <v>415800</v>
      </c>
      <c r="F205">
        <f>Players!F217</f>
        <v>74.928632846087694</v>
      </c>
      <c r="G205">
        <f>Players!G217</f>
        <v>0</v>
      </c>
      <c r="H205" s="8">
        <f>Players!H217</f>
        <v>74.928632846087694</v>
      </c>
    </row>
    <row r="206" spans="1:8">
      <c r="A206" t="str">
        <f>Players!A16</f>
        <v>Rory Sloane</v>
      </c>
      <c r="B206" t="str">
        <f>Players!B16</f>
        <v>Adelaide</v>
      </c>
      <c r="C206" t="str">
        <f>Players!C16</f>
        <v>['Midfield']</v>
      </c>
      <c r="D206" t="str">
        <f>Players!D16</f>
        <v>Midfield</v>
      </c>
      <c r="E206">
        <f>Players!E16</f>
        <v>524300</v>
      </c>
      <c r="F206">
        <f>Players!F16</f>
        <v>105.599629286376</v>
      </c>
      <c r="G206">
        <f>Players!G16</f>
        <v>107</v>
      </c>
      <c r="H206" s="8">
        <f>Players!H16</f>
        <v>106.649907321594</v>
      </c>
    </row>
    <row r="207" spans="1:8">
      <c r="A207" t="str">
        <f>Players!A206</f>
        <v>Rupert Wills</v>
      </c>
      <c r="B207" t="str">
        <f>Players!B206</f>
        <v>Collingwood</v>
      </c>
      <c r="C207" t="str">
        <f>Players!C206</f>
        <v>['Midfield']</v>
      </c>
      <c r="D207" t="str">
        <f>Players!D206</f>
        <v>Midfield</v>
      </c>
      <c r="E207">
        <f>Players!E206</f>
        <v>166100</v>
      </c>
      <c r="F207">
        <f>Players!F206</f>
        <v>75.8</v>
      </c>
      <c r="G207">
        <f>Players!G206</f>
        <v>0</v>
      </c>
      <c r="H207" s="8">
        <f>Players!H206</f>
        <v>75.8</v>
      </c>
    </row>
    <row r="208" spans="1:8">
      <c r="A208" t="str">
        <f>Players!A191</f>
        <v>Ryan Bastinac</v>
      </c>
      <c r="B208" t="str">
        <f>Players!B191</f>
        <v>Brisbane</v>
      </c>
      <c r="C208" t="str">
        <f>Players!C191</f>
        <v>['Midfield']</v>
      </c>
      <c r="D208" t="str">
        <f>Players!D191</f>
        <v>Midfield</v>
      </c>
      <c r="E208">
        <f>Players!E191</f>
        <v>245400</v>
      </c>
      <c r="F208">
        <f>Players!F191</f>
        <v>77.548872180451099</v>
      </c>
      <c r="G208">
        <f>Players!G191</f>
        <v>0</v>
      </c>
      <c r="H208" s="8">
        <f>Players!H191</f>
        <v>77.548872180451099</v>
      </c>
    </row>
    <row r="209" spans="1:8">
      <c r="A209" t="str">
        <f>Players!A345</f>
        <v>Sam Lloyd</v>
      </c>
      <c r="B209" t="str">
        <f>Players!B345</f>
        <v>Western Bulldogs</v>
      </c>
      <c r="C209" t="str">
        <f>Players!C345</f>
        <v>['Midfield']</v>
      </c>
      <c r="D209" t="str">
        <f>Players!D345</f>
        <v>Midfield</v>
      </c>
      <c r="E209">
        <f>Players!E345</f>
        <v>386000</v>
      </c>
      <c r="F209">
        <f>Players!F345</f>
        <v>66.807909604519693</v>
      </c>
      <c r="G209">
        <f>Players!G345</f>
        <v>0</v>
      </c>
      <c r="H209" s="8">
        <f>Players!H345</f>
        <v>66.807909604519693</v>
      </c>
    </row>
    <row r="210" spans="1:8">
      <c r="A210" t="str">
        <f>Players!A43</f>
        <v>Sam Menegola</v>
      </c>
      <c r="B210" t="str">
        <f>Players!B43</f>
        <v>Geelong</v>
      </c>
      <c r="C210" t="str">
        <f>Players!C43</f>
        <v>['Midfield', 'Forward']</v>
      </c>
      <c r="D210" t="str">
        <f>Players!D43</f>
        <v>Midfield, Forward</v>
      </c>
      <c r="E210">
        <f>Players!E43</f>
        <v>543100</v>
      </c>
      <c r="F210">
        <f>Players!F43</f>
        <v>99.901926444833606</v>
      </c>
      <c r="G210">
        <f>Players!G43</f>
        <v>100</v>
      </c>
      <c r="H210" s="8">
        <f>Players!H43</f>
        <v>99.975481611208409</v>
      </c>
    </row>
    <row r="211" spans="1:8">
      <c r="A211" t="str">
        <f>Players!A277</f>
        <v>Sam Powell-Pepper</v>
      </c>
      <c r="B211" t="str">
        <f>Players!B277</f>
        <v>Port Adelaide</v>
      </c>
      <c r="C211" t="str">
        <f>Players!C277</f>
        <v>['Midfield']</v>
      </c>
      <c r="D211" t="str">
        <f>Players!D277</f>
        <v>Midfield</v>
      </c>
      <c r="E211">
        <f>Players!E277</f>
        <v>425800</v>
      </c>
      <c r="F211">
        <f>Players!F277</f>
        <v>70.516363636363593</v>
      </c>
      <c r="G211">
        <f>Players!G277</f>
        <v>0</v>
      </c>
      <c r="H211" s="8">
        <f>Players!H277</f>
        <v>70.516363636363593</v>
      </c>
    </row>
    <row r="212" spans="1:8">
      <c r="A212" t="str">
        <f>Players!A655</f>
        <v>Sam Simpson</v>
      </c>
      <c r="B212" t="str">
        <f>Players!B655</f>
        <v>Geelong</v>
      </c>
      <c r="C212" t="str">
        <f>Players!C655</f>
        <v>['Midfield']</v>
      </c>
      <c r="D212" t="str">
        <f>Players!D655</f>
        <v>Midfield</v>
      </c>
      <c r="E212">
        <f>Players!E655</f>
        <v>152000</v>
      </c>
      <c r="F212">
        <f>Players!F655</f>
        <v>39.395348837209298</v>
      </c>
      <c r="G212">
        <f>Players!G655</f>
        <v>0</v>
      </c>
      <c r="H212" s="8">
        <f>Players!H655</f>
        <v>39.395348837209298</v>
      </c>
    </row>
    <row r="213" spans="1:8">
      <c r="A213" t="str">
        <f>Players!A122</f>
        <v>Sam Walsh</v>
      </c>
      <c r="B213" t="str">
        <f>Players!B122</f>
        <v>Carlton</v>
      </c>
      <c r="C213" t="str">
        <f>Players!C122</f>
        <v>['Midfield']</v>
      </c>
      <c r="D213" t="str">
        <f>Players!D122</f>
        <v>Midfield</v>
      </c>
      <c r="E213">
        <f>Players!E122</f>
        <v>207300</v>
      </c>
      <c r="F213">
        <f>Players!F122</f>
        <v>84.828663785655607</v>
      </c>
      <c r="G213">
        <f>Players!G122</f>
        <v>0</v>
      </c>
      <c r="H213" s="8">
        <f>Players!H122</f>
        <v>84.828663785655607</v>
      </c>
    </row>
    <row r="214" spans="1:8">
      <c r="A214" t="str">
        <f>Players!A616</f>
        <v>Sam Wicks</v>
      </c>
      <c r="B214" t="str">
        <f>Players!B616</f>
        <v>Sydney</v>
      </c>
      <c r="C214" t="str">
        <f>Players!C616</f>
        <v>['Midfield', 'Forward']</v>
      </c>
      <c r="D214" t="str">
        <f>Players!D616</f>
        <v>Midfield, Forward</v>
      </c>
      <c r="E214">
        <f>Players!E616</f>
        <v>102400</v>
      </c>
      <c r="F214">
        <f>Players!F616</f>
        <v>44.210526315789402</v>
      </c>
      <c r="G214">
        <f>Players!G616</f>
        <v>0</v>
      </c>
      <c r="H214" s="8">
        <f>Players!H616</f>
        <v>44.210526315789402</v>
      </c>
    </row>
    <row r="215" spans="1:8">
      <c r="A215" t="str">
        <f>Players!A15</f>
        <v>Scott Pendlebury</v>
      </c>
      <c r="B215" t="str">
        <f>Players!B15</f>
        <v>Collingwood</v>
      </c>
      <c r="C215" t="str">
        <f>Players!C15</f>
        <v>['Midfield']</v>
      </c>
      <c r="D215" t="str">
        <f>Players!D15</f>
        <v>Midfield</v>
      </c>
      <c r="E215">
        <f>Players!E15</f>
        <v>562000</v>
      </c>
      <c r="F215">
        <f>Players!F15</f>
        <v>109.775244299674</v>
      </c>
      <c r="G215">
        <f>Players!G15</f>
        <v>106</v>
      </c>
      <c r="H215" s="8">
        <f>Players!H15</f>
        <v>106.9438110749185</v>
      </c>
    </row>
    <row r="216" spans="1:8">
      <c r="A216" t="str">
        <f>Players!A223</f>
        <v>Scott Selwood</v>
      </c>
      <c r="B216" t="str">
        <f>Players!B223</f>
        <v>Geelong</v>
      </c>
      <c r="C216" t="str">
        <f>Players!C223</f>
        <v>['Midfield']</v>
      </c>
      <c r="D216" t="str">
        <f>Players!D223</f>
        <v>Midfield</v>
      </c>
      <c r="E216">
        <f>Players!E223</f>
        <v>382700</v>
      </c>
      <c r="F216">
        <f>Players!F223</f>
        <v>74.134566862910006</v>
      </c>
      <c r="G216">
        <f>Players!G223</f>
        <v>0</v>
      </c>
      <c r="H216" s="8">
        <f>Players!H223</f>
        <v>74.134566862910006</v>
      </c>
    </row>
    <row r="217" spans="1:8">
      <c r="A217" t="str">
        <f>Players!A25</f>
        <v>Sebastian Ross</v>
      </c>
      <c r="B217" t="str">
        <f>Players!B25</f>
        <v>St Kilda</v>
      </c>
      <c r="C217" t="str">
        <f>Players!C25</f>
        <v>['Midfield']</v>
      </c>
      <c r="D217" t="str">
        <f>Players!D25</f>
        <v>Midfield</v>
      </c>
      <c r="E217">
        <f>Players!E25</f>
        <v>558400</v>
      </c>
      <c r="F217">
        <f>Players!F25</f>
        <v>96.765869744435307</v>
      </c>
      <c r="G217">
        <f>Players!G25</f>
        <v>106</v>
      </c>
      <c r="H217" s="8">
        <f>Players!H25</f>
        <v>103.69146743610882</v>
      </c>
    </row>
    <row r="218" spans="1:8">
      <c r="A218" t="str">
        <f>Players!A153</f>
        <v>Shane Edwards</v>
      </c>
      <c r="B218" t="str">
        <f>Players!B153</f>
        <v>Richmond</v>
      </c>
      <c r="C218" t="str">
        <f>Players!C153</f>
        <v>['Midfield', 'Forward']</v>
      </c>
      <c r="D218" t="str">
        <f>Players!D153</f>
        <v>Midfield, Forward</v>
      </c>
      <c r="E218">
        <f>Players!E153</f>
        <v>470600</v>
      </c>
      <c r="F218">
        <f>Players!F153</f>
        <v>81.507152145643701</v>
      </c>
      <c r="G218">
        <f>Players!G153</f>
        <v>0</v>
      </c>
      <c r="H218" s="8">
        <f>Players!H153</f>
        <v>81.507152145643701</v>
      </c>
    </row>
    <row r="219" spans="1:8">
      <c r="A219" t="str">
        <f>Players!A100</f>
        <v>Shaun Burgoyne</v>
      </c>
      <c r="B219" t="str">
        <f>Players!B100</f>
        <v>Hawthorn</v>
      </c>
      <c r="C219" t="str">
        <f>Players!C100</f>
        <v>['Midfield']</v>
      </c>
      <c r="D219" t="str">
        <f>Players!D100</f>
        <v>Midfield</v>
      </c>
      <c r="E219">
        <f>Players!E100</f>
        <v>484200</v>
      </c>
      <c r="F219">
        <f>Players!F100</f>
        <v>88.727947238252199</v>
      </c>
      <c r="G219">
        <f>Players!G100</f>
        <v>90</v>
      </c>
      <c r="H219" s="8">
        <f>Players!H100</f>
        <v>89.681986809563057</v>
      </c>
    </row>
    <row r="220" spans="1:8">
      <c r="A220" t="str">
        <f>Players!A139</f>
        <v>Shaun Grigg</v>
      </c>
      <c r="B220" t="str">
        <f>Players!B139</f>
        <v>Richmond</v>
      </c>
      <c r="C220" t="str">
        <f>Players!C139</f>
        <v>['Midfield']</v>
      </c>
      <c r="D220" t="str">
        <f>Players!D139</f>
        <v>Midfield</v>
      </c>
      <c r="E220">
        <f>Players!E139</f>
        <v>432700</v>
      </c>
      <c r="F220">
        <f>Players!F139</f>
        <v>86.583657587548601</v>
      </c>
      <c r="G220">
        <f>Players!G139</f>
        <v>82</v>
      </c>
      <c r="H220" s="8">
        <f>Players!H139</f>
        <v>83.14591439688715</v>
      </c>
    </row>
    <row r="221" spans="1:8">
      <c r="A221" t="str">
        <f>Players!A36</f>
        <v>Shaun Higgins</v>
      </c>
      <c r="B221" t="str">
        <f>Players!B36</f>
        <v>North Melbourne</v>
      </c>
      <c r="C221" t="str">
        <f>Players!C36</f>
        <v>['Midfield']</v>
      </c>
      <c r="D221" t="str">
        <f>Players!D36</f>
        <v>Midfield</v>
      </c>
      <c r="E221">
        <f>Players!E36</f>
        <v>560200</v>
      </c>
      <c r="F221">
        <f>Players!F36</f>
        <v>94.840293712712196</v>
      </c>
      <c r="G221">
        <f>Players!G36</f>
        <v>103</v>
      </c>
      <c r="H221" s="8">
        <f>Players!H36</f>
        <v>100.96007342817805</v>
      </c>
    </row>
    <row r="222" spans="1:8">
      <c r="A222" t="str">
        <f>Players!A40</f>
        <v>Steele Sidebottom</v>
      </c>
      <c r="B222" t="str">
        <f>Players!B40</f>
        <v>Collingwood</v>
      </c>
      <c r="C222" t="str">
        <f>Players!C40</f>
        <v>['Midfield']</v>
      </c>
      <c r="D222" t="str">
        <f>Players!D40</f>
        <v>Midfield</v>
      </c>
      <c r="E222">
        <f>Players!E40</f>
        <v>551700</v>
      </c>
      <c r="F222">
        <f>Players!F40</f>
        <v>100.66007905138299</v>
      </c>
      <c r="G222">
        <f>Players!G40</f>
        <v>100</v>
      </c>
      <c r="H222" s="8">
        <f>Players!H40</f>
        <v>100.16501976284574</v>
      </c>
    </row>
    <row r="223" spans="1:8">
      <c r="A223" t="str">
        <f>Players!A17</f>
        <v>Stephen Coniglio</v>
      </c>
      <c r="B223" t="str">
        <f>Players!B17</f>
        <v>GWS</v>
      </c>
      <c r="C223" t="str">
        <f>Players!C17</f>
        <v>['Midfield']</v>
      </c>
      <c r="D223" t="str">
        <f>Players!D17</f>
        <v>Midfield</v>
      </c>
      <c r="E223">
        <f>Players!E17</f>
        <v>588600</v>
      </c>
      <c r="F223">
        <f>Players!F17</f>
        <v>102.07329070339399</v>
      </c>
      <c r="G223">
        <f>Players!G17</f>
        <v>108</v>
      </c>
      <c r="H223" s="8">
        <f>Players!H17</f>
        <v>106.51832267584849</v>
      </c>
    </row>
    <row r="224" spans="1:8">
      <c r="A224" t="str">
        <f>Players!A194</f>
        <v>Steven Motlop</v>
      </c>
      <c r="B224" t="str">
        <f>Players!B194</f>
        <v>Port Adelaide</v>
      </c>
      <c r="C224" t="str">
        <f>Players!C194</f>
        <v>['Midfield', 'Forward']</v>
      </c>
      <c r="D224" t="str">
        <f>Players!D194</f>
        <v>Midfield, Forward</v>
      </c>
      <c r="E224">
        <f>Players!E194</f>
        <v>383900</v>
      </c>
      <c r="F224">
        <f>Players!F194</f>
        <v>77.253521126760504</v>
      </c>
      <c r="G224">
        <f>Players!G194</f>
        <v>0</v>
      </c>
      <c r="H224" s="8">
        <f>Players!H194</f>
        <v>77.253521126760504</v>
      </c>
    </row>
    <row r="225" spans="1:8">
      <c r="A225" t="str">
        <f>Players!A675</f>
        <v>Tarryn Thomas</v>
      </c>
      <c r="B225" t="str">
        <f>Players!B675</f>
        <v>North Melbourne</v>
      </c>
      <c r="C225" t="str">
        <f>Players!C675</f>
        <v>['Midfield']</v>
      </c>
      <c r="D225" t="str">
        <f>Players!D675</f>
        <v>Midfield</v>
      </c>
      <c r="E225">
        <f>Players!E675</f>
        <v>175800</v>
      </c>
      <c r="F225">
        <f>Players!F675</f>
        <v>29.917521485173399</v>
      </c>
      <c r="G225">
        <f>Players!G675</f>
        <v>0</v>
      </c>
      <c r="H225" s="8">
        <f>Players!H675</f>
        <v>29.917521485173399</v>
      </c>
    </row>
    <row r="226" spans="1:8">
      <c r="A226" t="str">
        <f>Players!A41</f>
        <v>Taylor Adams</v>
      </c>
      <c r="B226" t="str">
        <f>Players!B41</f>
        <v>Collingwood</v>
      </c>
      <c r="C226" t="str">
        <f>Players!C41</f>
        <v>['Midfield']</v>
      </c>
      <c r="D226" t="str">
        <f>Players!D41</f>
        <v>Midfield</v>
      </c>
      <c r="E226">
        <f>Players!E41</f>
        <v>523100</v>
      </c>
      <c r="F226">
        <f>Players!F41</f>
        <v>100.04119193689699</v>
      </c>
      <c r="G226">
        <f>Players!G41</f>
        <v>100</v>
      </c>
      <c r="H226" s="8">
        <f>Players!H41</f>
        <v>100.01029798422425</v>
      </c>
    </row>
    <row r="227" spans="1:8">
      <c r="A227" t="str">
        <f>Players!A808</f>
        <v>Thomas Berry</v>
      </c>
      <c r="B227" t="str">
        <f>Players!B808</f>
        <v>Brisbane</v>
      </c>
      <c r="C227" t="str">
        <f>Players!C808</f>
        <v>['Midfield']</v>
      </c>
      <c r="D227" t="str">
        <f>Players!D808</f>
        <v>Midfield</v>
      </c>
      <c r="E227">
        <f>Players!E808</f>
        <v>117300</v>
      </c>
      <c r="F227">
        <f>Players!F808</f>
        <v>19.4444444444444</v>
      </c>
      <c r="G227">
        <f>Players!G808</f>
        <v>0</v>
      </c>
      <c r="H227" s="8">
        <f>Players!H808</f>
        <v>19.4444444444444</v>
      </c>
    </row>
    <row r="228" spans="1:8">
      <c r="A228" t="str">
        <f>Players!A68</f>
        <v>Thomas Liberatore</v>
      </c>
      <c r="B228" t="str">
        <f>Players!B68</f>
        <v>Western Bulldogs</v>
      </c>
      <c r="C228" t="str">
        <f>Players!C68</f>
        <v>['Midfield']</v>
      </c>
      <c r="D228" t="str">
        <f>Players!D68</f>
        <v>Midfield</v>
      </c>
      <c r="E228">
        <f>Players!E68</f>
        <v>300400</v>
      </c>
      <c r="F228">
        <f>Players!F68</f>
        <v>81.265270506108195</v>
      </c>
      <c r="G228">
        <f>Players!G68</f>
        <v>100</v>
      </c>
      <c r="H228" s="8">
        <f>Players!H68</f>
        <v>95.316317626527052</v>
      </c>
    </row>
    <row r="229" spans="1:8">
      <c r="A229" t="str">
        <f>Players!A378</f>
        <v>Thomas Sheridan</v>
      </c>
      <c r="B229" t="str">
        <f>Players!B378</f>
        <v>GWS</v>
      </c>
      <c r="C229" t="str">
        <f>Players!C378</f>
        <v>['Midfield']</v>
      </c>
      <c r="D229" t="str">
        <f>Players!D378</f>
        <v>Midfield</v>
      </c>
      <c r="E229">
        <f>Players!E378</f>
        <v>382500</v>
      </c>
      <c r="F229">
        <f>Players!F378</f>
        <v>64.104367555303398</v>
      </c>
      <c r="G229">
        <f>Players!G378</f>
        <v>0</v>
      </c>
      <c r="H229" s="8">
        <f>Players!H378</f>
        <v>64.104367555303398</v>
      </c>
    </row>
    <row r="230" spans="1:8">
      <c r="A230" t="str">
        <f>Players!A69</f>
        <v>Tim Kelly</v>
      </c>
      <c r="B230" t="str">
        <f>Players!B69</f>
        <v>Geelong</v>
      </c>
      <c r="C230" t="str">
        <f>Players!C69</f>
        <v>['Midfield', 'Forward']</v>
      </c>
      <c r="D230" t="str">
        <f>Players!D69</f>
        <v>Midfield, Forward</v>
      </c>
      <c r="E230">
        <f>Players!E69</f>
        <v>505800</v>
      </c>
      <c r="F230">
        <f>Players!F69</f>
        <v>93</v>
      </c>
      <c r="G230">
        <f>Players!G69</f>
        <v>96</v>
      </c>
      <c r="H230" s="8">
        <f>Players!H69</f>
        <v>95.25</v>
      </c>
    </row>
    <row r="231" spans="1:8">
      <c r="A231" t="str">
        <f>Players!A104</f>
        <v>Tim Taranto</v>
      </c>
      <c r="B231" t="str">
        <f>Players!B104</f>
        <v>GWS</v>
      </c>
      <c r="C231" t="str">
        <f>Players!C104</f>
        <v>['Midfield']</v>
      </c>
      <c r="D231" t="str">
        <f>Players!D104</f>
        <v>Midfield</v>
      </c>
      <c r="E231">
        <f>Players!E104</f>
        <v>481600</v>
      </c>
      <c r="F231">
        <f>Players!F104</f>
        <v>80.6666666666666</v>
      </c>
      <c r="G231">
        <f>Players!G104</f>
        <v>92</v>
      </c>
      <c r="H231" s="8">
        <f>Players!H104</f>
        <v>89.166666666666657</v>
      </c>
    </row>
    <row r="232" spans="1:8">
      <c r="A232" t="str">
        <f>Players!A432</f>
        <v>Timothy Broomhead</v>
      </c>
      <c r="B232" t="str">
        <f>Players!B432</f>
        <v>Collingwood</v>
      </c>
      <c r="C232" t="str">
        <f>Players!C432</f>
        <v>['Midfield', 'Forward']</v>
      </c>
      <c r="D232" t="str">
        <f>Players!D432</f>
        <v>Midfield, Forward</v>
      </c>
      <c r="E232">
        <f>Players!E432</f>
        <v>242100</v>
      </c>
      <c r="F232">
        <f>Players!F432</f>
        <v>60.305483028720602</v>
      </c>
      <c r="G232">
        <f>Players!G432</f>
        <v>0</v>
      </c>
      <c r="H232" s="8">
        <f>Players!H432</f>
        <v>60.305483028720602</v>
      </c>
    </row>
    <row r="233" spans="1:8">
      <c r="A233" t="str">
        <f>Players!A799</f>
        <v>Tobe Watson</v>
      </c>
      <c r="B233" t="str">
        <f>Players!B799</f>
        <v>Fremantle</v>
      </c>
      <c r="C233" t="str">
        <f>Players!C799</f>
        <v>['Defender', 'Midfield']</v>
      </c>
      <c r="D233" t="str">
        <f>Players!D799</f>
        <v>Defender, Midfield</v>
      </c>
      <c r="E233">
        <f>Players!E799</f>
        <v>102400</v>
      </c>
      <c r="F233">
        <f>Players!F799</f>
        <v>19.692307692307601</v>
      </c>
      <c r="G233">
        <f>Players!G799</f>
        <v>0</v>
      </c>
      <c r="H233" s="8">
        <f>Players!H799</f>
        <v>19.692307692307601</v>
      </c>
    </row>
    <row r="234" spans="1:8">
      <c r="A234" t="str">
        <f>Players!A769</f>
        <v>Tobin Cox</v>
      </c>
      <c r="B234" t="str">
        <f>Players!B769</f>
        <v>Port Adelaide</v>
      </c>
      <c r="C234" t="str">
        <f>Players!C769</f>
        <v>['Midfield', 'Forward']</v>
      </c>
      <c r="D234" t="str">
        <f>Players!D769</f>
        <v>Midfield, Forward</v>
      </c>
      <c r="E234">
        <f>Players!E769</f>
        <v>115900</v>
      </c>
      <c r="F234">
        <f>Players!F769</f>
        <v>22.288461538461501</v>
      </c>
      <c r="G234">
        <f>Players!G769</f>
        <v>0</v>
      </c>
      <c r="H234" s="8">
        <f>Players!H769</f>
        <v>22.288461538461501</v>
      </c>
    </row>
    <row r="235" spans="1:8">
      <c r="A235" t="str">
        <f>Players!A747</f>
        <v>Toby Bedford</v>
      </c>
      <c r="B235" t="str">
        <f>Players!B747</f>
        <v>Melbourne</v>
      </c>
      <c r="C235" t="str">
        <f>Players!C747</f>
        <v>['Midfield', 'Forward']</v>
      </c>
      <c r="D235" t="str">
        <f>Players!D747</f>
        <v>Midfield, Forward</v>
      </c>
      <c r="E235">
        <f>Players!E747</f>
        <v>117300</v>
      </c>
      <c r="F235">
        <f>Players!F747</f>
        <v>22.557692307692299</v>
      </c>
      <c r="G235">
        <f>Players!G747</f>
        <v>0</v>
      </c>
      <c r="H235" s="8">
        <f>Players!H747</f>
        <v>22.557692307692299</v>
      </c>
    </row>
    <row r="236" spans="1:8">
      <c r="A236" t="str">
        <f>Players!A90</f>
        <v>Toby McLean</v>
      </c>
      <c r="B236" t="str">
        <f>Players!B90</f>
        <v>Western Bulldogs</v>
      </c>
      <c r="C236" t="str">
        <f>Players!C90</f>
        <v>['Midfield', 'Forward']</v>
      </c>
      <c r="D236" t="str">
        <f>Players!D90</f>
        <v>Midfield, Forward</v>
      </c>
      <c r="E236">
        <f>Players!E90</f>
        <v>514000</v>
      </c>
      <c r="F236">
        <f>Players!F90</f>
        <v>85.530341662417101</v>
      </c>
      <c r="G236">
        <f>Players!G90</f>
        <v>94</v>
      </c>
      <c r="H236" s="8">
        <f>Players!H90</f>
        <v>91.882585415604268</v>
      </c>
    </row>
    <row r="237" spans="1:8">
      <c r="A237" t="str">
        <f>Players!A289</f>
        <v>Tom Atkins</v>
      </c>
      <c r="B237" t="str">
        <f>Players!B289</f>
        <v>Geelong</v>
      </c>
      <c r="C237" t="str">
        <f>Players!C289</f>
        <v>['Midfield']</v>
      </c>
      <c r="D237" t="str">
        <f>Players!D289</f>
        <v>Midfield</v>
      </c>
      <c r="E237">
        <f>Players!E289</f>
        <v>112900</v>
      </c>
      <c r="F237">
        <f>Players!F289</f>
        <v>69.978988671327301</v>
      </c>
      <c r="G237">
        <f>Players!G289</f>
        <v>0</v>
      </c>
      <c r="H237" s="8">
        <f>Players!H289</f>
        <v>69.978988671327301</v>
      </c>
    </row>
    <row r="238" spans="1:8">
      <c r="A238" t="str">
        <f>Players!A227</f>
        <v>Tom Cutler</v>
      </c>
      <c r="B238" t="str">
        <f>Players!B227</f>
        <v>Brisbane</v>
      </c>
      <c r="C238" t="str">
        <f>Players!C227</f>
        <v>['Midfield']</v>
      </c>
      <c r="D238" t="str">
        <f>Players!D227</f>
        <v>Midfield</v>
      </c>
      <c r="E238">
        <f>Players!E227</f>
        <v>439700</v>
      </c>
      <c r="F238">
        <f>Players!F227</f>
        <v>73.651685393258404</v>
      </c>
      <c r="G238">
        <f>Players!G227</f>
        <v>0</v>
      </c>
      <c r="H238" s="8">
        <f>Players!H227</f>
        <v>73.651685393258404</v>
      </c>
    </row>
    <row r="239" spans="1:8">
      <c r="A239" t="str">
        <f>Players!A678</f>
        <v>Tom Jok</v>
      </c>
      <c r="B239" t="str">
        <f>Players!B678</f>
        <v>Essendon</v>
      </c>
      <c r="C239" t="str">
        <f>Players!C678</f>
        <v>['Midfield']</v>
      </c>
      <c r="D239" t="str">
        <f>Players!D678</f>
        <v>Midfield</v>
      </c>
      <c r="E239">
        <f>Players!E678</f>
        <v>117400</v>
      </c>
      <c r="F239">
        <f>Players!F678</f>
        <v>26.1016949152542</v>
      </c>
      <c r="G239">
        <f>Players!G678</f>
        <v>0</v>
      </c>
      <c r="H239" s="8">
        <f>Players!H678</f>
        <v>26.1016949152542</v>
      </c>
    </row>
    <row r="240" spans="1:8">
      <c r="A240" t="str">
        <f>Players!A738</f>
        <v>Tom Joyce</v>
      </c>
      <c r="B240" t="str">
        <f>Players!B738</f>
        <v>Brisbane</v>
      </c>
      <c r="C240" t="str">
        <f>Players!C738</f>
        <v>['Midfield']</v>
      </c>
      <c r="D240" t="str">
        <f>Players!D738</f>
        <v>Midfield</v>
      </c>
      <c r="E240">
        <f>Players!E738</f>
        <v>117300</v>
      </c>
      <c r="F240">
        <f>Players!F738</f>
        <v>22.557692307692299</v>
      </c>
      <c r="G240">
        <f>Players!G738</f>
        <v>0</v>
      </c>
      <c r="H240" s="8">
        <f>Players!H738</f>
        <v>22.557692307692299</v>
      </c>
    </row>
    <row r="241" spans="1:8">
      <c r="A241" t="str">
        <f>Players!A770</f>
        <v>Tom McKenzie</v>
      </c>
      <c r="B241" t="str">
        <f>Players!B770</f>
        <v>North Melbourne</v>
      </c>
      <c r="C241" t="str">
        <f>Players!C770</f>
        <v>['Defender', 'Midfield']</v>
      </c>
      <c r="D241" t="str">
        <f>Players!D770</f>
        <v>Defender, Midfield</v>
      </c>
      <c r="E241">
        <f>Players!E770</f>
        <v>114400</v>
      </c>
      <c r="F241">
        <f>Players!F770</f>
        <v>22</v>
      </c>
      <c r="G241">
        <f>Players!G770</f>
        <v>0</v>
      </c>
      <c r="H241" s="8">
        <f>Players!H770</f>
        <v>22</v>
      </c>
    </row>
    <row r="242" spans="1:8">
      <c r="A242" t="str">
        <f>Players!A816</f>
        <v>Tom Mitchell</v>
      </c>
      <c r="B242" t="str">
        <f>Players!B816</f>
        <v>Hawthorn</v>
      </c>
      <c r="C242" t="str">
        <f>Players!C816</f>
        <v>['Midfield']</v>
      </c>
      <c r="D242" t="str">
        <f>Players!D816</f>
        <v>Midfield</v>
      </c>
      <c r="E242">
        <f>Players!E816</f>
        <v>700800</v>
      </c>
      <c r="F242">
        <f>Players!F816</f>
        <v>116.34228702993001</v>
      </c>
      <c r="G242">
        <f>Players!G816</f>
        <v>-1</v>
      </c>
      <c r="H242" s="8">
        <f>Players!H816</f>
        <v>0</v>
      </c>
    </row>
    <row r="243" spans="1:8">
      <c r="A243" t="str">
        <f>Players!A693</f>
        <v>Tom North</v>
      </c>
      <c r="B243" t="str">
        <f>Players!B693</f>
        <v>Fremantle</v>
      </c>
      <c r="C243" t="str">
        <f>Players!C693</f>
        <v>['Midfield']</v>
      </c>
      <c r="D243" t="str">
        <f>Players!D693</f>
        <v>Midfield</v>
      </c>
      <c r="E243">
        <f>Players!E693</f>
        <v>123900</v>
      </c>
      <c r="F243">
        <f>Players!F693</f>
        <v>23.826923076922998</v>
      </c>
      <c r="G243">
        <f>Players!G693</f>
        <v>0</v>
      </c>
      <c r="H243" s="8">
        <f>Players!H693</f>
        <v>23.826923076922998</v>
      </c>
    </row>
    <row r="244" spans="1:8">
      <c r="A244" t="str">
        <f>Players!A149</f>
        <v>Tom Phillips</v>
      </c>
      <c r="B244" t="str">
        <f>Players!B149</f>
        <v>Collingwood</v>
      </c>
      <c r="C244" t="str">
        <f>Players!C149</f>
        <v>['Midfield']</v>
      </c>
      <c r="D244" t="str">
        <f>Players!D149</f>
        <v>Midfield</v>
      </c>
      <c r="E244">
        <f>Players!E149</f>
        <v>489100</v>
      </c>
      <c r="F244">
        <f>Players!F149</f>
        <v>81.865315852205001</v>
      </c>
      <c r="G244">
        <f>Players!G149</f>
        <v>0</v>
      </c>
      <c r="H244" s="8">
        <f>Players!H149</f>
        <v>81.865315852205001</v>
      </c>
    </row>
    <row r="245" spans="1:8">
      <c r="A245" t="str">
        <f>Players!A32</f>
        <v>Tom Rockliff</v>
      </c>
      <c r="B245" t="str">
        <f>Players!B32</f>
        <v>Port Adelaide</v>
      </c>
      <c r="C245" t="str">
        <f>Players!C32</f>
        <v>['Midfield']</v>
      </c>
      <c r="D245" t="str">
        <f>Players!D32</f>
        <v>Midfield</v>
      </c>
      <c r="E245">
        <f>Players!E32</f>
        <v>405900</v>
      </c>
      <c r="F245">
        <f>Players!F32</f>
        <v>93.677595628415204</v>
      </c>
      <c r="G245">
        <f>Players!G32</f>
        <v>105</v>
      </c>
      <c r="H245" s="8">
        <f>Players!H32</f>
        <v>102.1693989071038</v>
      </c>
    </row>
    <row r="246" spans="1:8">
      <c r="A246" t="str">
        <f>Players!A119</f>
        <v>Tom Scully</v>
      </c>
      <c r="B246" t="str">
        <f>Players!B119</f>
        <v>Hawthorn</v>
      </c>
      <c r="C246" t="str">
        <f>Players!C119</f>
        <v>['Midfield']</v>
      </c>
      <c r="D246" t="str">
        <f>Players!D119</f>
        <v>Midfield</v>
      </c>
      <c r="E246">
        <f>Players!E119</f>
        <v>334900</v>
      </c>
      <c r="F246">
        <f>Players!F119</f>
        <v>88.822645869439597</v>
      </c>
      <c r="G246">
        <f>Players!G119</f>
        <v>84</v>
      </c>
      <c r="H246" s="8">
        <f>Players!H119</f>
        <v>85.205661467359903</v>
      </c>
    </row>
    <row r="247" spans="1:8">
      <c r="A247" t="str">
        <f>Players!A775</f>
        <v>Tom Sparrow</v>
      </c>
      <c r="B247" t="str">
        <f>Players!B775</f>
        <v>Melbourne</v>
      </c>
      <c r="C247" t="str">
        <f>Players!C775</f>
        <v>['Midfield']</v>
      </c>
      <c r="D247" t="str">
        <f>Players!D775</f>
        <v>Midfield</v>
      </c>
      <c r="E247">
        <f>Players!E775</f>
        <v>117300</v>
      </c>
      <c r="F247">
        <f>Players!F775</f>
        <v>20.588235294117599</v>
      </c>
      <c r="G247">
        <f>Players!G775</f>
        <v>0</v>
      </c>
      <c r="H247" s="8">
        <f>Players!H775</f>
        <v>20.588235294117599</v>
      </c>
    </row>
    <row r="248" spans="1:8">
      <c r="A248" t="str">
        <f>Players!A365</f>
        <v>Tomas Bugg</v>
      </c>
      <c r="B248" t="str">
        <f>Players!B365</f>
        <v>Carlton</v>
      </c>
      <c r="C248" t="str">
        <f>Players!C365</f>
        <v>['Midfield']</v>
      </c>
      <c r="D248" t="str">
        <f>Players!D365</f>
        <v>Midfield</v>
      </c>
      <c r="E248">
        <f>Players!E365</f>
        <v>272100</v>
      </c>
      <c r="F248">
        <f>Players!F365</f>
        <v>65.001545595053997</v>
      </c>
      <c r="G248">
        <f>Players!G365</f>
        <v>0</v>
      </c>
      <c r="H248" s="8">
        <f>Players!H365</f>
        <v>65.001545595053997</v>
      </c>
    </row>
    <row r="249" spans="1:8">
      <c r="A249" t="str">
        <f>Players!A166</f>
        <v>Touk Miller</v>
      </c>
      <c r="B249" t="str">
        <f>Players!B166</f>
        <v>Gold Coast</v>
      </c>
      <c r="C249" t="str">
        <f>Players!C166</f>
        <v>['Midfield']</v>
      </c>
      <c r="D249" t="str">
        <f>Players!D166</f>
        <v>Midfield</v>
      </c>
      <c r="E249">
        <f>Players!E166</f>
        <v>482400</v>
      </c>
      <c r="F249">
        <f>Players!F166</f>
        <v>80.060221870047499</v>
      </c>
      <c r="G249">
        <f>Players!G166</f>
        <v>0</v>
      </c>
      <c r="H249" s="8">
        <f>Players!H166</f>
        <v>80.060221870047499</v>
      </c>
    </row>
    <row r="250" spans="1:8">
      <c r="A250" t="str">
        <f>Players!A392</f>
        <v>Travis Colyer</v>
      </c>
      <c r="B250" t="str">
        <f>Players!B392</f>
        <v>Fremantle</v>
      </c>
      <c r="C250" t="str">
        <f>Players!C392</f>
        <v>['Midfield', 'Forward']</v>
      </c>
      <c r="D250" t="str">
        <f>Players!D392</f>
        <v>Midfield, Forward</v>
      </c>
      <c r="E250">
        <f>Players!E392</f>
        <v>282300</v>
      </c>
      <c r="F250">
        <f>Players!F392</f>
        <v>63.222362602653099</v>
      </c>
      <c r="G250">
        <f>Players!G392</f>
        <v>0</v>
      </c>
      <c r="H250" s="8">
        <f>Players!H392</f>
        <v>63.222362602653099</v>
      </c>
    </row>
    <row r="251" spans="1:8">
      <c r="A251" t="str">
        <f>Players!A63</f>
        <v>Trent Cotchin</v>
      </c>
      <c r="B251" t="str">
        <f>Players!B63</f>
        <v>Richmond</v>
      </c>
      <c r="C251" t="str">
        <f>Players!C63</f>
        <v>['Midfield']</v>
      </c>
      <c r="D251" t="str">
        <f>Players!D63</f>
        <v>Midfield</v>
      </c>
      <c r="E251">
        <f>Players!E63</f>
        <v>486900</v>
      </c>
      <c r="F251">
        <f>Players!F63</f>
        <v>96.384313725490102</v>
      </c>
      <c r="G251">
        <f>Players!G63</f>
        <v>96</v>
      </c>
      <c r="H251" s="8">
        <f>Players!H63</f>
        <v>96.096078431372518</v>
      </c>
    </row>
    <row r="252" spans="1:8">
      <c r="A252" t="str">
        <f>Players!A201</f>
        <v>Trent Dumont</v>
      </c>
      <c r="B252" t="str">
        <f>Players!B201</f>
        <v>North Melbourne</v>
      </c>
      <c r="C252" t="str">
        <f>Players!C201</f>
        <v>['Midfield']</v>
      </c>
      <c r="D252" t="str">
        <f>Players!D201</f>
        <v>Midfield</v>
      </c>
      <c r="E252">
        <f>Players!E201</f>
        <v>452800</v>
      </c>
      <c r="F252">
        <f>Players!F201</f>
        <v>76.2657724788872</v>
      </c>
      <c r="G252">
        <f>Players!G201</f>
        <v>0</v>
      </c>
      <c r="H252" s="8">
        <f>Players!H201</f>
        <v>76.2657724788872</v>
      </c>
    </row>
    <row r="253" spans="1:8">
      <c r="A253" t="str">
        <f>Players!A694</f>
        <v>Trent Mynott</v>
      </c>
      <c r="B253" t="str">
        <f>Players!B694</f>
        <v>Essendon</v>
      </c>
      <c r="C253" t="str">
        <f>Players!C694</f>
        <v>['Midfield']</v>
      </c>
      <c r="D253" t="str">
        <f>Players!D694</f>
        <v>Midfield</v>
      </c>
      <c r="E253">
        <f>Players!E694</f>
        <v>123900</v>
      </c>
      <c r="F253">
        <f>Players!F694</f>
        <v>23.826923076922998</v>
      </c>
      <c r="G253">
        <f>Players!G694</f>
        <v>0</v>
      </c>
      <c r="H253" s="8">
        <f>Players!H694</f>
        <v>23.826923076922998</v>
      </c>
    </row>
    <row r="254" spans="1:8">
      <c r="A254" t="str">
        <f>Players!A415</f>
        <v>Will Brodie</v>
      </c>
      <c r="B254" t="str">
        <f>Players!B415</f>
        <v>Gold Coast</v>
      </c>
      <c r="C254" t="str">
        <f>Players!C415</f>
        <v>['Midfield']</v>
      </c>
      <c r="D254" t="str">
        <f>Players!D415</f>
        <v>Midfield</v>
      </c>
      <c r="E254">
        <f>Players!E415</f>
        <v>369800</v>
      </c>
      <c r="F254">
        <f>Players!F415</f>
        <v>61.576470588235203</v>
      </c>
      <c r="G254">
        <f>Players!G415</f>
        <v>0</v>
      </c>
      <c r="H254" s="8">
        <f>Players!H415</f>
        <v>61.576470588235203</v>
      </c>
    </row>
    <row r="255" spans="1:8">
      <c r="A255" t="str">
        <f>Players!A347</f>
        <v>Will Golds</v>
      </c>
      <c r="B255" t="str">
        <f>Players!B347</f>
        <v>Hawthorn</v>
      </c>
      <c r="C255" t="str">
        <f>Players!C347</f>
        <v>['Midfield']</v>
      </c>
      <c r="D255" t="str">
        <f>Players!D347</f>
        <v>Midfield</v>
      </c>
      <c r="E255">
        <f>Players!E347</f>
        <v>102400</v>
      </c>
      <c r="F255">
        <f>Players!F347</f>
        <v>66.5</v>
      </c>
      <c r="G255">
        <f>Players!G347</f>
        <v>0</v>
      </c>
      <c r="H255" s="8">
        <f>Players!H347</f>
        <v>66.5</v>
      </c>
    </row>
    <row r="256" spans="1:8">
      <c r="A256" t="str">
        <f>Players!A603</f>
        <v>Will Hayes</v>
      </c>
      <c r="B256" t="str">
        <f>Players!B603</f>
        <v>Western Bulldogs</v>
      </c>
      <c r="C256" t="str">
        <f>Players!C603</f>
        <v>['Midfield']</v>
      </c>
      <c r="D256" t="str">
        <f>Players!D603</f>
        <v>Midfield</v>
      </c>
      <c r="E256">
        <f>Players!E603</f>
        <v>117300</v>
      </c>
      <c r="F256">
        <f>Players!F603</f>
        <v>46.592645091853697</v>
      </c>
      <c r="G256">
        <f>Players!G603</f>
        <v>0</v>
      </c>
      <c r="H256" s="8">
        <f>Players!H603</f>
        <v>46.592645091853697</v>
      </c>
    </row>
    <row r="257" spans="1:8">
      <c r="A257" t="str">
        <f>Players!A620</f>
        <v>Will Setterfield</v>
      </c>
      <c r="B257" t="str">
        <f>Players!B620</f>
        <v>Carlton</v>
      </c>
      <c r="C257" t="str">
        <f>Players!C620</f>
        <v>['Midfield', 'Forward']</v>
      </c>
      <c r="D257" t="str">
        <f>Players!D620</f>
        <v>Midfield, Forward</v>
      </c>
      <c r="E257">
        <f>Players!E620</f>
        <v>144900</v>
      </c>
      <c r="F257">
        <f>Players!F620</f>
        <v>44</v>
      </c>
      <c r="G257">
        <f>Players!G620</f>
        <v>0</v>
      </c>
      <c r="H257" s="8">
        <f>Players!H620</f>
        <v>44</v>
      </c>
    </row>
    <row r="258" spans="1:8">
      <c r="A258" t="str">
        <f>Players!A270</f>
        <v>Willem Drew</v>
      </c>
      <c r="B258" t="str">
        <f>Players!B270</f>
        <v>Port Adelaide</v>
      </c>
      <c r="C258" t="str">
        <f>Players!C270</f>
        <v>['Midfield', 'Forward']</v>
      </c>
      <c r="D258" t="str">
        <f>Players!D270</f>
        <v>Midfield, Forward</v>
      </c>
      <c r="E258">
        <f>Players!E270</f>
        <v>123900</v>
      </c>
      <c r="F258">
        <f>Players!F270</f>
        <v>70.846148355007202</v>
      </c>
      <c r="G258">
        <f>Players!G270</f>
        <v>0</v>
      </c>
      <c r="H258" s="8">
        <f>Players!H270</f>
        <v>70.846148355007202</v>
      </c>
    </row>
    <row r="259" spans="1:8">
      <c r="A259" t="str">
        <f>Players!A308</f>
        <v>Xavier Duursma</v>
      </c>
      <c r="B259" t="str">
        <f>Players!B308</f>
        <v>Port Adelaide</v>
      </c>
      <c r="C259" t="str">
        <f>Players!C308</f>
        <v>['Defender', 'Midfield']</v>
      </c>
      <c r="D259" t="str">
        <f>Players!D308</f>
        <v>Defender, Midfield</v>
      </c>
      <c r="E259">
        <f>Players!E308</f>
        <v>130800</v>
      </c>
      <c r="F259">
        <f>Players!F308</f>
        <v>68.836262842772101</v>
      </c>
      <c r="G259">
        <f>Players!G308</f>
        <v>0</v>
      </c>
      <c r="H259" s="8">
        <f>Players!H308</f>
        <v>68.836262842772101</v>
      </c>
    </row>
    <row r="260" spans="1:8">
      <c r="A260" t="str">
        <f>Players!A739</f>
        <v>Xavier O'Halloran</v>
      </c>
      <c r="B260" t="str">
        <f>Players!B739</f>
        <v>GWS</v>
      </c>
      <c r="C260" t="str">
        <f>Players!C739</f>
        <v>['Midfield']</v>
      </c>
      <c r="D260" t="str">
        <f>Players!D739</f>
        <v>Midfield</v>
      </c>
      <c r="E260">
        <f>Players!E739</f>
        <v>117300</v>
      </c>
      <c r="F260">
        <f>Players!F739</f>
        <v>22.557692307692299</v>
      </c>
      <c r="G260">
        <f>Players!G739</f>
        <v>0</v>
      </c>
      <c r="H260" s="8">
        <f>Players!H739</f>
        <v>22.557692307692299</v>
      </c>
    </row>
    <row r="261" spans="1:8">
      <c r="A261" t="str">
        <f>Players!A740</f>
        <v>Xavier O'Neill</v>
      </c>
      <c r="B261" t="str">
        <f>Players!B740</f>
        <v>West Coast</v>
      </c>
      <c r="C261" t="str">
        <f>Players!C740</f>
        <v>['Midfield']</v>
      </c>
      <c r="D261" t="str">
        <f>Players!D740</f>
        <v>Midfield</v>
      </c>
      <c r="E261">
        <f>Players!E740</f>
        <v>117300</v>
      </c>
      <c r="F261">
        <f>Players!F740</f>
        <v>22.557692307692299</v>
      </c>
      <c r="G261">
        <f>Players!G740</f>
        <v>0</v>
      </c>
      <c r="H261" s="8">
        <f>Players!H740</f>
        <v>22.557692307692299</v>
      </c>
    </row>
    <row r="262" spans="1:8">
      <c r="A262" t="str">
        <f>Players!A564</f>
        <v>Zac Bailey</v>
      </c>
      <c r="B262" t="str">
        <f>Players!B564</f>
        <v>Brisbane</v>
      </c>
      <c r="C262" t="str">
        <f>Players!C564</f>
        <v>['Midfield', 'Forward']</v>
      </c>
      <c r="D262" t="str">
        <f>Players!D564</f>
        <v>Midfield, Forward</v>
      </c>
      <c r="E262">
        <f>Players!E564</f>
        <v>275900</v>
      </c>
      <c r="F262">
        <f>Players!F564</f>
        <v>50</v>
      </c>
      <c r="G262">
        <f>Players!G564</f>
        <v>0</v>
      </c>
      <c r="H262" s="8">
        <f>Players!H564</f>
        <v>50</v>
      </c>
    </row>
    <row r="263" spans="1:8">
      <c r="A263" t="str">
        <f>Players!A431</f>
        <v>Zac Fisher</v>
      </c>
      <c r="B263" t="str">
        <f>Players!B431</f>
        <v>Carlton</v>
      </c>
      <c r="C263" t="str">
        <f>Players!C431</f>
        <v>['Midfield', 'Forward']</v>
      </c>
      <c r="D263" t="str">
        <f>Players!D431</f>
        <v>Midfield, Forward</v>
      </c>
      <c r="E263">
        <f>Players!E431</f>
        <v>392800</v>
      </c>
      <c r="F263">
        <f>Players!F431</f>
        <v>60.3333333333333</v>
      </c>
      <c r="G263">
        <f>Players!G431</f>
        <v>0</v>
      </c>
      <c r="H263" s="8">
        <f>Players!H431</f>
        <v>60.3333333333333</v>
      </c>
    </row>
    <row r="264" spans="1:8">
      <c r="A264" t="str">
        <f>Players!A13</f>
        <v>Zachary Merrett</v>
      </c>
      <c r="B264" t="str">
        <f>Players!B13</f>
        <v>Essendon</v>
      </c>
      <c r="C264" t="str">
        <f>Players!C13</f>
        <v>['Midfield']</v>
      </c>
      <c r="D264" t="str">
        <f>Players!D13</f>
        <v>Midfield</v>
      </c>
      <c r="E264">
        <f>Players!E13</f>
        <v>544800</v>
      </c>
      <c r="F264">
        <f>Players!F13</f>
        <v>103.62154803578299</v>
      </c>
      <c r="G264">
        <f>Players!G13</f>
        <v>110</v>
      </c>
      <c r="H264" s="8">
        <f>Players!H13</f>
        <v>108.40538700894575</v>
      </c>
    </row>
    <row r="265" spans="1:8">
      <c r="A265" t="str">
        <f>Players!A701</f>
        <v>Zachary Sproule</v>
      </c>
      <c r="B265" t="str">
        <f>Players!B701</f>
        <v>GWS</v>
      </c>
      <c r="C265" t="str">
        <f>Players!C701</f>
        <v>['Midfield', 'Forward']</v>
      </c>
      <c r="D265" t="str">
        <f>Players!D701</f>
        <v>Midfield, Forward</v>
      </c>
      <c r="E265">
        <f>Players!E701</f>
        <v>123900</v>
      </c>
      <c r="F265">
        <f>Players!F701</f>
        <v>23.826923076922998</v>
      </c>
      <c r="G265">
        <f>Players!G701</f>
        <v>0</v>
      </c>
      <c r="H265" s="8">
        <f>Players!H701</f>
        <v>23.826923076922998</v>
      </c>
    </row>
    <row r="266" spans="1:8">
      <c r="A266" t="str">
        <f>Players!A143</f>
        <v>Zak Butters</v>
      </c>
      <c r="B266" t="str">
        <f>Players!B143</f>
        <v>Port Adelaide</v>
      </c>
      <c r="C266" t="str">
        <f>Players!C143</f>
        <v>['Midfield']</v>
      </c>
      <c r="D266" t="str">
        <f>Players!D143</f>
        <v>Midfield</v>
      </c>
      <c r="E266">
        <f>Players!E143</f>
        <v>157800</v>
      </c>
      <c r="F266">
        <f>Players!F143</f>
        <v>82.644181151189798</v>
      </c>
      <c r="G266">
        <f>Players!G143</f>
        <v>0</v>
      </c>
      <c r="H266" s="8">
        <f>Players!H143</f>
        <v>82.644181151189798</v>
      </c>
    </row>
  </sheetData>
  <autoFilter ref="A1:J1" xr:uid="{84B8E0AD-42DD-7A4C-8DA0-9F631E6F2E5C}">
    <sortState ref="A2:H266">
      <sortCondition ref="A1:A2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1A1C-FC83-4246-98B0-EFEA791F8D3C}">
  <dimension ref="A1:H71"/>
  <sheetViews>
    <sheetView workbookViewId="0">
      <pane ySplit="1" topLeftCell="A2" activePane="bottomLeft" state="frozen"/>
      <selection pane="bottomLeft" activeCell="I14" sqref="I14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tr">
        <f>Players!A50</f>
        <v>Aaron Sandilands</v>
      </c>
      <c r="B2" t="str">
        <f>Players!B50</f>
        <v>Fremantle</v>
      </c>
      <c r="C2" t="str">
        <f>Players!C50</f>
        <v>['Ruck']</v>
      </c>
      <c r="D2" t="str">
        <f>Players!D50</f>
        <v>Ruck</v>
      </c>
      <c r="E2">
        <f>Players!E50</f>
        <v>529000</v>
      </c>
      <c r="F2">
        <f>Players!F50</f>
        <v>94.718518518518493</v>
      </c>
      <c r="G2">
        <f>Players!G50</f>
        <v>100</v>
      </c>
      <c r="H2">
        <f>Players!H50</f>
        <v>98.67962962962963</v>
      </c>
    </row>
    <row r="3" spans="1:8">
      <c r="A3" t="str">
        <f>Players!A453</f>
        <v>Andrew Phillips</v>
      </c>
      <c r="B3" t="str">
        <f>Players!B453</f>
        <v>Carlton</v>
      </c>
      <c r="C3" t="str">
        <f>Players!C453</f>
        <v>['Ruck']</v>
      </c>
      <c r="D3" t="str">
        <f>Players!D453</f>
        <v>Ruck</v>
      </c>
      <c r="E3">
        <f>Players!E453</f>
        <v>278800</v>
      </c>
      <c r="F3">
        <f>Players!F453</f>
        <v>59.125819134993399</v>
      </c>
      <c r="G3">
        <f>Players!G453</f>
        <v>0</v>
      </c>
      <c r="H3">
        <f>Players!H453</f>
        <v>59.125819134993399</v>
      </c>
    </row>
    <row r="4" spans="1:8">
      <c r="A4" t="str">
        <f>Players!A515</f>
        <v>Archie Smith</v>
      </c>
      <c r="B4" t="str">
        <f>Players!B515</f>
        <v>Brisbane</v>
      </c>
      <c r="C4" t="str">
        <f>Players!C515</f>
        <v>['Ruck']</v>
      </c>
      <c r="D4" t="str">
        <f>Players!D515</f>
        <v>Ruck</v>
      </c>
      <c r="E4">
        <f>Players!E515</f>
        <v>172300</v>
      </c>
      <c r="F4">
        <f>Players!F515</f>
        <v>54.714285714285701</v>
      </c>
      <c r="G4">
        <f>Players!G515</f>
        <v>0</v>
      </c>
      <c r="H4">
        <f>Players!H515</f>
        <v>54.714285714285701</v>
      </c>
    </row>
    <row r="5" spans="1:8">
      <c r="A5" t="str">
        <f>Players!A779</f>
        <v>Austin Bradtke</v>
      </c>
      <c r="B5" t="str">
        <f>Players!B779</f>
        <v>Melbourne</v>
      </c>
      <c r="C5" t="str">
        <f>Players!C779</f>
        <v>['Ruck']</v>
      </c>
      <c r="D5" t="str">
        <f>Players!D779</f>
        <v>Ruck</v>
      </c>
      <c r="E5">
        <f>Players!E779</f>
        <v>102400</v>
      </c>
      <c r="F5">
        <f>Players!F779</f>
        <v>19.692307692307601</v>
      </c>
      <c r="G5">
        <f>Players!G779</f>
        <v>0</v>
      </c>
      <c r="H5">
        <f>Players!H779</f>
        <v>19.692307692307601</v>
      </c>
    </row>
    <row r="6" spans="1:8">
      <c r="A6" t="str">
        <f>Players!A320</f>
        <v>Bailey Williams</v>
      </c>
      <c r="B6" t="str">
        <f>Players!B320</f>
        <v>Western Bulldogs</v>
      </c>
      <c r="C6" t="str">
        <f>Players!C320</f>
        <v>['Forward', 'Ruck']</v>
      </c>
      <c r="D6" t="str">
        <f>Players!D320</f>
        <v>Forward, Ruck</v>
      </c>
      <c r="E6">
        <f>Players!E320</f>
        <v>117300</v>
      </c>
      <c r="F6">
        <f>Players!F320</f>
        <v>68.341463414634106</v>
      </c>
      <c r="G6">
        <f>Players!G320</f>
        <v>0</v>
      </c>
      <c r="H6">
        <f>Players!H320</f>
        <v>68.341463414634106</v>
      </c>
    </row>
    <row r="7" spans="1:8">
      <c r="A7" t="str">
        <f>Players!A755</f>
        <v>Bailey Williams</v>
      </c>
      <c r="B7" t="str">
        <f>Players!B755</f>
        <v>West Coast</v>
      </c>
      <c r="C7" t="str">
        <f>Players!C755</f>
        <v>['Forward', 'Ruck']</v>
      </c>
      <c r="D7" t="str">
        <f>Players!D755</f>
        <v>Forward, Ruck</v>
      </c>
      <c r="E7">
        <f>Players!E755</f>
        <v>117300</v>
      </c>
      <c r="F7">
        <f>Players!F755</f>
        <v>22.557692307692299</v>
      </c>
      <c r="G7">
        <f>Players!G755</f>
        <v>0</v>
      </c>
      <c r="H7">
        <f>Players!H755</f>
        <v>22.557692307692299</v>
      </c>
    </row>
    <row r="8" spans="1:8">
      <c r="A8" t="str">
        <f>Players!A756</f>
        <v>Ben Jarvis</v>
      </c>
      <c r="B8" t="str">
        <f>Players!B756</f>
        <v>Geelong</v>
      </c>
      <c r="C8" t="str">
        <f>Players!C756</f>
        <v>['Forward', 'Ruck']</v>
      </c>
      <c r="D8" t="str">
        <f>Players!D756</f>
        <v>Forward, Ruck</v>
      </c>
      <c r="E8">
        <f>Players!E756</f>
        <v>117300</v>
      </c>
      <c r="F8">
        <f>Players!F756</f>
        <v>22.557692307692299</v>
      </c>
      <c r="G8">
        <f>Players!G756</f>
        <v>0</v>
      </c>
      <c r="H8">
        <f>Players!H756</f>
        <v>22.557692307692299</v>
      </c>
    </row>
    <row r="9" spans="1:8">
      <c r="A9" t="str">
        <f>Players!A55</f>
        <v>Ben McEvoy</v>
      </c>
      <c r="B9" t="str">
        <f>Players!B55</f>
        <v>Hawthorn</v>
      </c>
      <c r="C9" t="str">
        <f>Players!C55</f>
        <v>['Ruck']</v>
      </c>
      <c r="D9" t="str">
        <f>Players!D55</f>
        <v>Ruck</v>
      </c>
      <c r="E9">
        <f>Players!E55</f>
        <v>553100</v>
      </c>
      <c r="F9">
        <f>Players!F55</f>
        <v>87.9118905047048</v>
      </c>
      <c r="G9">
        <f>Players!G55</f>
        <v>101</v>
      </c>
      <c r="H9">
        <f>Players!H55</f>
        <v>97.727972626176197</v>
      </c>
    </row>
    <row r="10" spans="1:8">
      <c r="A10" t="str">
        <f>Players!A619</f>
        <v>Billy Frampton</v>
      </c>
      <c r="B10" t="str">
        <f>Players!B619</f>
        <v>Port Adelaide</v>
      </c>
      <c r="C10" t="str">
        <f>Players!C619</f>
        <v>['Ruck']</v>
      </c>
      <c r="D10" t="str">
        <f>Players!D619</f>
        <v>Ruck</v>
      </c>
      <c r="E10">
        <f>Players!E619</f>
        <v>191100</v>
      </c>
      <c r="F10">
        <f>Players!F619</f>
        <v>44</v>
      </c>
      <c r="G10">
        <f>Players!G619</f>
        <v>0</v>
      </c>
      <c r="H10">
        <f>Players!H619</f>
        <v>44</v>
      </c>
    </row>
    <row r="11" spans="1:8">
      <c r="A11" t="str">
        <f>Players!A276</f>
        <v>Billy Longer</v>
      </c>
      <c r="B11" t="str">
        <f>Players!B276</f>
        <v>St Kilda</v>
      </c>
      <c r="C11" t="str">
        <f>Players!C276</f>
        <v>['Ruck']</v>
      </c>
      <c r="D11" t="str">
        <f>Players!D276</f>
        <v>Ruck</v>
      </c>
      <c r="E11">
        <f>Players!E276</f>
        <v>260900</v>
      </c>
      <c r="F11">
        <f>Players!F276</f>
        <v>70.554112554112507</v>
      </c>
      <c r="G11">
        <f>Players!G276</f>
        <v>0</v>
      </c>
      <c r="H11">
        <f>Players!H276</f>
        <v>70.554112554112507</v>
      </c>
    </row>
    <row r="12" spans="1:8">
      <c r="A12" t="str">
        <f>Players!A791</f>
        <v>Blake Schlensog</v>
      </c>
      <c r="B12" t="str">
        <f>Players!B791</f>
        <v>Geelong</v>
      </c>
      <c r="C12" t="str">
        <f>Players!C791</f>
        <v>['Forward', 'Ruck']</v>
      </c>
      <c r="D12" t="str">
        <f>Players!D791</f>
        <v>Forward, Ruck</v>
      </c>
      <c r="E12">
        <f>Players!E791</f>
        <v>102400</v>
      </c>
      <c r="F12">
        <f>Players!F791</f>
        <v>19.692307692307601</v>
      </c>
      <c r="G12">
        <f>Players!G791</f>
        <v>0</v>
      </c>
      <c r="H12">
        <f>Players!H791</f>
        <v>19.692307692307601</v>
      </c>
    </row>
    <row r="13" spans="1:8">
      <c r="A13" t="str">
        <f>Players!A394</f>
        <v>Braydon Preuss</v>
      </c>
      <c r="B13" t="str">
        <f>Players!B394</f>
        <v>Melbourne</v>
      </c>
      <c r="C13" t="str">
        <f>Players!C394</f>
        <v>['Ruck']</v>
      </c>
      <c r="D13" t="str">
        <f>Players!D394</f>
        <v>Ruck</v>
      </c>
      <c r="E13">
        <f>Players!E394</f>
        <v>239900</v>
      </c>
      <c r="F13">
        <f>Players!F394</f>
        <v>63</v>
      </c>
      <c r="G13">
        <f>Players!G394</f>
        <v>0</v>
      </c>
      <c r="H13">
        <f>Players!H394</f>
        <v>63</v>
      </c>
    </row>
    <row r="14" spans="1:8">
      <c r="A14" t="str">
        <f>Players!A6</f>
        <v>Brodie Grundy</v>
      </c>
      <c r="B14" t="str">
        <f>Players!B6</f>
        <v>Collingwood</v>
      </c>
      <c r="C14" t="str">
        <f>Players!C6</f>
        <v>['Ruck']</v>
      </c>
      <c r="D14" t="str">
        <f>Players!D6</f>
        <v>Ruck</v>
      </c>
      <c r="E14">
        <f>Players!E6</f>
        <v>708200</v>
      </c>
      <c r="F14">
        <f>Players!F6</f>
        <v>106.891679748822</v>
      </c>
      <c r="G14">
        <f>Players!G6</f>
        <v>120</v>
      </c>
      <c r="H14">
        <f>Players!H6</f>
        <v>116.7229199372055</v>
      </c>
    </row>
    <row r="15" spans="1:8">
      <c r="A15" t="str">
        <f>Players!A712</f>
        <v>Callum Coleman-Jones</v>
      </c>
      <c r="B15" t="str">
        <f>Players!B712</f>
        <v>Richmond</v>
      </c>
      <c r="C15" t="str">
        <f>Players!C712</f>
        <v>['Forward', 'Ruck']</v>
      </c>
      <c r="D15" t="str">
        <f>Players!D712</f>
        <v>Forward, Ruck</v>
      </c>
      <c r="E15">
        <f>Players!E712</f>
        <v>123900</v>
      </c>
      <c r="F15">
        <f>Players!F712</f>
        <v>23.826923076922998</v>
      </c>
      <c r="G15">
        <f>Players!G712</f>
        <v>0</v>
      </c>
      <c r="H15">
        <f>Players!H712</f>
        <v>23.826923076922998</v>
      </c>
    </row>
    <row r="16" spans="1:8">
      <c r="A16" t="str">
        <f>Players!A108</f>
        <v>Callum Sinclair</v>
      </c>
      <c r="B16" t="str">
        <f>Players!B108</f>
        <v>Sydney</v>
      </c>
      <c r="C16" t="str">
        <f>Players!C108</f>
        <v>['Ruck']</v>
      </c>
      <c r="D16" t="str">
        <f>Players!D108</f>
        <v>Ruck</v>
      </c>
      <c r="E16">
        <f>Players!E108</f>
        <v>528000</v>
      </c>
      <c r="F16">
        <f>Players!F108</f>
        <v>82.231109147149695</v>
      </c>
      <c r="G16">
        <f>Players!G108</f>
        <v>90</v>
      </c>
      <c r="H16">
        <f>Players!H108</f>
        <v>88.057777286787427</v>
      </c>
    </row>
    <row r="17" spans="1:8">
      <c r="A17" t="str">
        <f>Players!A681</f>
        <v>Darcy Cameron</v>
      </c>
      <c r="B17" t="str">
        <f>Players!B681</f>
        <v>Sydney</v>
      </c>
      <c r="C17" t="str">
        <f>Players!C681</f>
        <v>['Ruck']</v>
      </c>
      <c r="D17" t="str">
        <f>Players!D681</f>
        <v>Ruck</v>
      </c>
      <c r="E17">
        <f>Players!E681</f>
        <v>135700</v>
      </c>
      <c r="F17">
        <f>Players!F681</f>
        <v>25</v>
      </c>
      <c r="G17">
        <f>Players!G681</f>
        <v>0</v>
      </c>
      <c r="H17">
        <f>Players!H681</f>
        <v>25</v>
      </c>
    </row>
    <row r="18" spans="1:8">
      <c r="A18" t="str">
        <f>Players!A676</f>
        <v>Darcy Fort</v>
      </c>
      <c r="B18" t="str">
        <f>Players!B676</f>
        <v>Geelong</v>
      </c>
      <c r="C18" t="str">
        <f>Players!C676</f>
        <v>['Ruck']</v>
      </c>
      <c r="D18" t="str">
        <f>Players!D676</f>
        <v>Ruck</v>
      </c>
      <c r="E18">
        <f>Players!E676</f>
        <v>117300</v>
      </c>
      <c r="F18">
        <f>Players!F676</f>
        <v>28.313773859116601</v>
      </c>
      <c r="G18">
        <f>Players!G676</f>
        <v>0</v>
      </c>
      <c r="H18">
        <f>Players!H676</f>
        <v>28.313773859116601</v>
      </c>
    </row>
    <row r="19" spans="1:8">
      <c r="A19" t="str">
        <f>Players!A157</f>
        <v>Dawson Simpson</v>
      </c>
      <c r="B19" t="str">
        <f>Players!B157</f>
        <v>GWS</v>
      </c>
      <c r="C19" t="str">
        <f>Players!C157</f>
        <v>['Ruck']</v>
      </c>
      <c r="D19" t="str">
        <f>Players!D157</f>
        <v>Ruck</v>
      </c>
      <c r="E19">
        <f>Players!E157</f>
        <v>473500</v>
      </c>
      <c r="F19">
        <f>Players!F157</f>
        <v>80.862745098039198</v>
      </c>
      <c r="G19">
        <f>Players!G157</f>
        <v>0</v>
      </c>
      <c r="H19">
        <f>Players!H157</f>
        <v>80.862745098039198</v>
      </c>
    </row>
    <row r="20" spans="1:8">
      <c r="A20" t="str">
        <f>Players!A578</f>
        <v>Fraser McInnes</v>
      </c>
      <c r="B20" t="str">
        <f>Players!B578</f>
        <v>West Coast</v>
      </c>
      <c r="C20" t="str">
        <f>Players!C578</f>
        <v>['Ruck']</v>
      </c>
      <c r="D20" t="str">
        <f>Players!D578</f>
        <v>Ruck</v>
      </c>
      <c r="E20">
        <f>Players!E578</f>
        <v>226400</v>
      </c>
      <c r="F20">
        <f>Players!F578</f>
        <v>49.191709844559497</v>
      </c>
      <c r="G20">
        <f>Players!G578</f>
        <v>0</v>
      </c>
      <c r="H20">
        <f>Players!H578</f>
        <v>49.191709844559497</v>
      </c>
    </row>
    <row r="21" spans="1:8">
      <c r="A21" t="str">
        <f>Players!A778</f>
        <v>Harry Edwards</v>
      </c>
      <c r="B21" t="str">
        <f>Players!B778</f>
        <v>West Coast</v>
      </c>
      <c r="C21" t="str">
        <f>Players!C778</f>
        <v>['Ruck']</v>
      </c>
      <c r="D21" t="str">
        <f>Players!D778</f>
        <v>Ruck</v>
      </c>
      <c r="E21">
        <f>Players!E778</f>
        <v>103900</v>
      </c>
      <c r="F21">
        <f>Players!F778</f>
        <v>19.980769230769202</v>
      </c>
      <c r="G21">
        <f>Players!G778</f>
        <v>0</v>
      </c>
      <c r="H21">
        <f>Players!H778</f>
        <v>19.980769230769202</v>
      </c>
    </row>
    <row r="22" spans="1:8">
      <c r="A22" t="str">
        <f>Players!A560</f>
        <v>Ivan Soldo</v>
      </c>
      <c r="B22" t="str">
        <f>Players!B560</f>
        <v>Richmond</v>
      </c>
      <c r="C22" t="str">
        <f>Players!C560</f>
        <v>['Ruck']</v>
      </c>
      <c r="D22" t="str">
        <f>Players!D560</f>
        <v>Ruck</v>
      </c>
      <c r="E22">
        <f>Players!E560</f>
        <v>304000</v>
      </c>
      <c r="F22">
        <f>Players!F560</f>
        <v>50.771929824561397</v>
      </c>
      <c r="G22">
        <f>Players!G560</f>
        <v>0</v>
      </c>
      <c r="H22">
        <f>Players!H560</f>
        <v>50.771929824561397</v>
      </c>
    </row>
    <row r="23" spans="1:8">
      <c r="A23" t="str">
        <f>Players!A103</f>
        <v>Jarrod Witts</v>
      </c>
      <c r="B23" t="str">
        <f>Players!B103</f>
        <v>Gold Coast</v>
      </c>
      <c r="C23" t="str">
        <f>Players!C103</f>
        <v>['Ruck']</v>
      </c>
      <c r="D23" t="str">
        <f>Players!D103</f>
        <v>Ruck</v>
      </c>
      <c r="E23">
        <f>Players!E103</f>
        <v>480900</v>
      </c>
      <c r="F23">
        <f>Players!F103</f>
        <v>86.954087346024593</v>
      </c>
      <c r="G23">
        <f>Players!G103</f>
        <v>90</v>
      </c>
      <c r="H23">
        <f>Players!H103</f>
        <v>89.238521836506152</v>
      </c>
    </row>
    <row r="24" spans="1:8">
      <c r="A24" t="str">
        <f>Players!A272</f>
        <v>Jonathon Ceglar</v>
      </c>
      <c r="B24" t="str">
        <f>Players!B272</f>
        <v>Hawthorn</v>
      </c>
      <c r="C24" t="str">
        <f>Players!C272</f>
        <v>['Forward', 'Ruck']</v>
      </c>
      <c r="D24" t="str">
        <f>Players!D272</f>
        <v>Forward, Ruck</v>
      </c>
      <c r="E24">
        <f>Players!E272</f>
        <v>396800</v>
      </c>
      <c r="F24">
        <f>Players!F272</f>
        <v>70.782178217821695</v>
      </c>
      <c r="G24">
        <f>Players!G272</f>
        <v>0</v>
      </c>
      <c r="H24">
        <f>Players!H272</f>
        <v>70.782178217821695</v>
      </c>
    </row>
    <row r="25" spans="1:8">
      <c r="A25" t="str">
        <f>Players!A238</f>
        <v>Jonathon Patton</v>
      </c>
      <c r="B25" t="str">
        <f>Players!B238</f>
        <v>GWS</v>
      </c>
      <c r="C25" t="str">
        <f>Players!C238</f>
        <v>['Forward', 'Ruck']</v>
      </c>
      <c r="D25" t="str">
        <f>Players!D238</f>
        <v>Forward, Ruck</v>
      </c>
      <c r="E25">
        <f>Players!E238</f>
        <v>421200</v>
      </c>
      <c r="F25">
        <f>Players!F238</f>
        <v>72.878973786949203</v>
      </c>
      <c r="G25">
        <f>Players!G238</f>
        <v>0</v>
      </c>
      <c r="H25">
        <f>Players!H238</f>
        <v>72.878973786949203</v>
      </c>
    </row>
    <row r="26" spans="1:8">
      <c r="A26" t="str">
        <f>Players!A314</f>
        <v>Jordan Roughead</v>
      </c>
      <c r="B26" t="str">
        <f>Players!B314</f>
        <v>Collingwood</v>
      </c>
      <c r="C26" t="str">
        <f>Players!C314</f>
        <v>['Forward', 'Ruck']</v>
      </c>
      <c r="D26" t="str">
        <f>Players!D314</f>
        <v>Forward, Ruck</v>
      </c>
      <c r="E26">
        <f>Players!E314</f>
        <v>379100</v>
      </c>
      <c r="F26">
        <f>Players!F314</f>
        <v>68.625610417797006</v>
      </c>
      <c r="G26">
        <f>Players!G314</f>
        <v>0</v>
      </c>
      <c r="H26">
        <f>Players!H314</f>
        <v>68.625610417797006</v>
      </c>
    </row>
    <row r="27" spans="1:8">
      <c r="A27" t="str">
        <f>Players!A780</f>
        <v>Jordon Sweet</v>
      </c>
      <c r="B27" t="str">
        <f>Players!B780</f>
        <v>Western Bulldogs</v>
      </c>
      <c r="C27" t="str">
        <f>Players!C780</f>
        <v>['Ruck']</v>
      </c>
      <c r="D27" t="str">
        <f>Players!D780</f>
        <v>Ruck</v>
      </c>
      <c r="E27">
        <f>Players!E780</f>
        <v>102400</v>
      </c>
      <c r="F27">
        <f>Players!F780</f>
        <v>19.692307692307601</v>
      </c>
      <c r="G27">
        <f>Players!G780</f>
        <v>0</v>
      </c>
      <c r="H27">
        <f>Players!H780</f>
        <v>19.692307692307601</v>
      </c>
    </row>
    <row r="28" spans="1:8">
      <c r="A28" t="str">
        <f>Players!A75</f>
        <v>Justin Westhoff</v>
      </c>
      <c r="B28" t="str">
        <f>Players!B75</f>
        <v>Port Adelaide</v>
      </c>
      <c r="C28" t="str">
        <f>Players!C75</f>
        <v>['Forward', 'Ruck']</v>
      </c>
      <c r="D28" t="str">
        <f>Players!D75</f>
        <v>Forward, Ruck</v>
      </c>
      <c r="E28">
        <f>Players!E75</f>
        <v>549500</v>
      </c>
      <c r="F28">
        <f>Players!F75</f>
        <v>92.235772357723505</v>
      </c>
      <c r="G28">
        <f>Players!G75</f>
        <v>95</v>
      </c>
      <c r="H28">
        <f>Players!H75</f>
        <v>94.308943089430869</v>
      </c>
    </row>
    <row r="29" spans="1:8">
      <c r="A29" t="str">
        <f>Players!A385</f>
        <v>Keegan Brooksby</v>
      </c>
      <c r="B29" t="str">
        <f>Players!B385</f>
        <v>West Coast</v>
      </c>
      <c r="C29" t="str">
        <f>Players!C385</f>
        <v>['Ruck']</v>
      </c>
      <c r="D29" t="str">
        <f>Players!D385</f>
        <v>Ruck</v>
      </c>
      <c r="E29">
        <f>Players!E385</f>
        <v>202700</v>
      </c>
      <c r="F29">
        <f>Players!F385</f>
        <v>63.644628099173502</v>
      </c>
      <c r="G29">
        <f>Players!G385</f>
        <v>0</v>
      </c>
      <c r="H29">
        <f>Players!H385</f>
        <v>63.644628099173502</v>
      </c>
    </row>
    <row r="30" spans="1:8">
      <c r="A30" t="str">
        <f>Players!A727</f>
        <v>Kieran Strachan</v>
      </c>
      <c r="B30" t="str">
        <f>Players!B727</f>
        <v>Adelaide</v>
      </c>
      <c r="C30" t="str">
        <f>Players!C727</f>
        <v>['Forward', 'Ruck']</v>
      </c>
      <c r="D30" t="str">
        <f>Players!D727</f>
        <v>Forward, Ruck</v>
      </c>
      <c r="E30">
        <f>Players!E727</f>
        <v>118900</v>
      </c>
      <c r="F30">
        <f>Players!F727</f>
        <v>22.865384615384599</v>
      </c>
      <c r="G30">
        <f>Players!G727</f>
        <v>0</v>
      </c>
      <c r="H30">
        <f>Players!H727</f>
        <v>22.865384615384599</v>
      </c>
    </row>
    <row r="31" spans="1:8">
      <c r="A31" t="str">
        <f>Players!A728</f>
        <v>Kieren Briggs</v>
      </c>
      <c r="B31" t="str">
        <f>Players!B728</f>
        <v>GWS</v>
      </c>
      <c r="C31" t="str">
        <f>Players!C728</f>
        <v>['Ruck']</v>
      </c>
      <c r="D31" t="str">
        <f>Players!D728</f>
        <v>Ruck</v>
      </c>
      <c r="E31">
        <f>Players!E728</f>
        <v>117300</v>
      </c>
      <c r="F31">
        <f>Players!F728</f>
        <v>22.557692307692299</v>
      </c>
      <c r="G31">
        <f>Players!G728</f>
        <v>0</v>
      </c>
      <c r="H31">
        <f>Players!H728</f>
        <v>22.557692307692299</v>
      </c>
    </row>
    <row r="32" spans="1:8">
      <c r="A32" t="str">
        <f>Players!A481</f>
        <v>Lewis Pierce</v>
      </c>
      <c r="B32" t="str">
        <f>Players!B481</f>
        <v>St Kilda</v>
      </c>
      <c r="C32" t="str">
        <f>Players!C481</f>
        <v>['Ruck']</v>
      </c>
      <c r="D32" t="str">
        <f>Players!D481</f>
        <v>Ruck</v>
      </c>
      <c r="E32">
        <f>Players!E481</f>
        <v>235600</v>
      </c>
      <c r="F32">
        <f>Players!F481</f>
        <v>57.459459459459403</v>
      </c>
      <c r="G32">
        <f>Players!G481</f>
        <v>0</v>
      </c>
      <c r="H32">
        <f>Players!H481</f>
        <v>57.459459459459403</v>
      </c>
    </row>
    <row r="33" spans="1:8">
      <c r="A33" t="str">
        <f>Players!A685</f>
        <v>Lloyd Meek</v>
      </c>
      <c r="B33" t="str">
        <f>Players!B685</f>
        <v>Fremantle</v>
      </c>
      <c r="C33" t="str">
        <f>Players!C685</f>
        <v>['Ruck']</v>
      </c>
      <c r="D33" t="str">
        <f>Players!D685</f>
        <v>Ruck</v>
      </c>
      <c r="E33">
        <f>Players!E685</f>
        <v>123900</v>
      </c>
      <c r="F33">
        <f>Players!F685</f>
        <v>23.826923076922998</v>
      </c>
      <c r="G33">
        <f>Players!G685</f>
        <v>0</v>
      </c>
      <c r="H33">
        <f>Players!H685</f>
        <v>23.826923076922998</v>
      </c>
    </row>
    <row r="34" spans="1:8">
      <c r="A34" t="str">
        <f>Players!A606</f>
        <v>Marc Pittonet</v>
      </c>
      <c r="B34" t="str">
        <f>Players!B606</f>
        <v>Hawthorn</v>
      </c>
      <c r="C34" t="str">
        <f>Players!C606</f>
        <v>['Ruck']</v>
      </c>
      <c r="D34" t="str">
        <f>Players!D606</f>
        <v>Ruck</v>
      </c>
      <c r="E34">
        <f>Players!E606</f>
        <v>234500</v>
      </c>
      <c r="F34">
        <f>Players!F606</f>
        <v>46.317073170731703</v>
      </c>
      <c r="G34">
        <f>Players!G606</f>
        <v>0</v>
      </c>
      <c r="H34">
        <f>Players!H606</f>
        <v>46.317073170731703</v>
      </c>
    </row>
    <row r="35" spans="1:8">
      <c r="A35" t="str">
        <f>Players!A577</f>
        <v>Matthew Flynn</v>
      </c>
      <c r="B35" t="str">
        <f>Players!B577</f>
        <v>GWS</v>
      </c>
      <c r="C35" t="str">
        <f>Players!C577</f>
        <v>['Ruck']</v>
      </c>
      <c r="D35" t="str">
        <f>Players!D577</f>
        <v>Ruck</v>
      </c>
      <c r="E35">
        <f>Players!E577</f>
        <v>123900</v>
      </c>
      <c r="F35">
        <f>Players!F577</f>
        <v>49.229109545455302</v>
      </c>
      <c r="G35">
        <f>Players!G577</f>
        <v>0</v>
      </c>
      <c r="H35">
        <f>Players!H577</f>
        <v>49.229109545455302</v>
      </c>
    </row>
    <row r="36" spans="1:8">
      <c r="A36" t="str">
        <f>Players!A59</f>
        <v>Matthew Kreuzer</v>
      </c>
      <c r="B36" t="str">
        <f>Players!B59</f>
        <v>Carlton</v>
      </c>
      <c r="C36" t="str">
        <f>Players!C59</f>
        <v>['Ruck']</v>
      </c>
      <c r="D36" t="str">
        <f>Players!D59</f>
        <v>Ruck</v>
      </c>
      <c r="E36">
        <f>Players!E59</f>
        <v>432900</v>
      </c>
      <c r="F36">
        <f>Players!F59</f>
        <v>89.238487639360102</v>
      </c>
      <c r="G36">
        <f>Players!G59</f>
        <v>99</v>
      </c>
      <c r="H36">
        <f>Players!H59</f>
        <v>96.559621909840018</v>
      </c>
    </row>
    <row r="37" spans="1:8">
      <c r="A37" t="str">
        <f>Players!A275</f>
        <v>Matthew Lobbe</v>
      </c>
      <c r="B37" t="str">
        <f>Players!B275</f>
        <v>Carlton</v>
      </c>
      <c r="C37" t="str">
        <f>Players!C275</f>
        <v>['Ruck']</v>
      </c>
      <c r="D37" t="str">
        <f>Players!D275</f>
        <v>Ruck</v>
      </c>
      <c r="E37">
        <f>Players!E275</f>
        <v>362400</v>
      </c>
      <c r="F37">
        <f>Players!F275</f>
        <v>70.646766169154205</v>
      </c>
      <c r="G37">
        <f>Players!G275</f>
        <v>0</v>
      </c>
      <c r="H37">
        <f>Players!H275</f>
        <v>70.646766169154205</v>
      </c>
    </row>
    <row r="38" spans="1:8">
      <c r="A38" t="str">
        <f>Players!A3</f>
        <v>Max Gawn</v>
      </c>
      <c r="B38" t="str">
        <f>Players!B3</f>
        <v>Melbourne</v>
      </c>
      <c r="C38" t="str">
        <f>Players!C3</f>
        <v>['Ruck']</v>
      </c>
      <c r="D38" t="str">
        <f>Players!D3</f>
        <v>Ruck</v>
      </c>
      <c r="E38">
        <f>Players!E3</f>
        <v>692100</v>
      </c>
      <c r="F38">
        <f>Players!F3</f>
        <v>114.144278606965</v>
      </c>
      <c r="G38">
        <f>Players!G3</f>
        <v>123</v>
      </c>
      <c r="H38">
        <f>Players!H3</f>
        <v>120.78606965174126</v>
      </c>
    </row>
    <row r="39" spans="1:8">
      <c r="A39" t="str">
        <f>Players!A686</f>
        <v>Max Lynch</v>
      </c>
      <c r="B39" t="str">
        <f>Players!B686</f>
        <v>Collingwood</v>
      </c>
      <c r="C39" t="str">
        <f>Players!C686</f>
        <v>['Ruck']</v>
      </c>
      <c r="D39" t="str">
        <f>Players!D686</f>
        <v>Ruck</v>
      </c>
      <c r="E39">
        <f>Players!E686</f>
        <v>123900</v>
      </c>
      <c r="F39">
        <f>Players!F686</f>
        <v>23.826923076922998</v>
      </c>
      <c r="G39">
        <f>Players!G686</f>
        <v>0</v>
      </c>
      <c r="H39">
        <f>Players!H686</f>
        <v>23.826923076922998</v>
      </c>
    </row>
    <row r="40" spans="1:8">
      <c r="A40" t="str">
        <f>Players!A353</f>
        <v>Nathan Vardy</v>
      </c>
      <c r="B40" t="str">
        <f>Players!B353</f>
        <v>West Coast</v>
      </c>
      <c r="C40" t="str">
        <f>Players!C353</f>
        <v>['Forward', 'Ruck']</v>
      </c>
      <c r="D40" t="str">
        <f>Players!D353</f>
        <v>Forward, Ruck</v>
      </c>
      <c r="E40">
        <f>Players!E353</f>
        <v>306400</v>
      </c>
      <c r="F40">
        <f>Players!F353</f>
        <v>66.093632958801507</v>
      </c>
      <c r="G40">
        <f>Players!G353</f>
        <v>0</v>
      </c>
      <c r="H40">
        <f>Players!H353</f>
        <v>66.093632958801507</v>
      </c>
    </row>
    <row r="41" spans="1:8">
      <c r="A41" t="str">
        <f>Players!A814</f>
        <v>Nicholas Naitanui</v>
      </c>
      <c r="B41" t="str">
        <f>Players!B814</f>
        <v>West Coast</v>
      </c>
      <c r="C41" t="str">
        <f>Players!C814</f>
        <v>['Ruck']</v>
      </c>
      <c r="D41" t="str">
        <f>Players!D814</f>
        <v>Ruck</v>
      </c>
      <c r="E41">
        <f>Players!E814</f>
        <v>524400</v>
      </c>
      <c r="F41">
        <f>Players!F814</f>
        <v>100.633802816901</v>
      </c>
      <c r="G41">
        <f>Players!G814</f>
        <v>-1</v>
      </c>
      <c r="H41">
        <f>Players!H814</f>
        <v>0</v>
      </c>
    </row>
    <row r="42" spans="1:8">
      <c r="A42" t="str">
        <f>Players!A792</f>
        <v>Patrick Bines</v>
      </c>
      <c r="B42" t="str">
        <f>Players!B792</f>
        <v>West Coast</v>
      </c>
      <c r="C42" t="str">
        <f>Players!C792</f>
        <v>['Forward', 'Ruck']</v>
      </c>
      <c r="D42" t="str">
        <f>Players!D792</f>
        <v>Forward, Ruck</v>
      </c>
      <c r="E42">
        <f>Players!E792</f>
        <v>102400</v>
      </c>
      <c r="F42">
        <f>Players!F792</f>
        <v>19.692307692307601</v>
      </c>
      <c r="G42">
        <f>Players!G792</f>
        <v>0</v>
      </c>
      <c r="H42">
        <f>Players!H792</f>
        <v>19.692307692307601</v>
      </c>
    </row>
    <row r="43" spans="1:8">
      <c r="A43" t="str">
        <f>Players!A72</f>
        <v>Patrick Ryder</v>
      </c>
      <c r="B43" t="str">
        <f>Players!B72</f>
        <v>Port Adelaide</v>
      </c>
      <c r="C43" t="str">
        <f>Players!C72</f>
        <v>['Ruck']</v>
      </c>
      <c r="D43" t="str">
        <f>Players!D72</f>
        <v>Ruck</v>
      </c>
      <c r="E43">
        <f>Players!E72</f>
        <v>490300</v>
      </c>
      <c r="F43">
        <f>Players!F72</f>
        <v>95.017551557700699</v>
      </c>
      <c r="G43">
        <f>Players!G72</f>
        <v>95</v>
      </c>
      <c r="H43">
        <f>Players!H72</f>
        <v>95.004387889425175</v>
      </c>
    </row>
    <row r="44" spans="1:8">
      <c r="A44" t="str">
        <f>Players!A781</f>
        <v>Paul Hunter</v>
      </c>
      <c r="B44" t="str">
        <f>Players!B781</f>
        <v>Adelaide</v>
      </c>
      <c r="C44" t="str">
        <f>Players!C781</f>
        <v>['Ruck']</v>
      </c>
      <c r="D44" t="str">
        <f>Players!D781</f>
        <v>Ruck</v>
      </c>
      <c r="E44">
        <f>Players!E781</f>
        <v>102400</v>
      </c>
      <c r="F44">
        <f>Players!F781</f>
        <v>19.692307692307601</v>
      </c>
      <c r="G44">
        <f>Players!G781</f>
        <v>0</v>
      </c>
      <c r="H44">
        <f>Players!H781</f>
        <v>19.692307692307601</v>
      </c>
    </row>
    <row r="45" spans="1:8">
      <c r="A45" t="str">
        <f>Players!A687</f>
        <v>Peter Ladhams</v>
      </c>
      <c r="B45" t="str">
        <f>Players!B687</f>
        <v>Port Adelaide</v>
      </c>
      <c r="C45" t="str">
        <f>Players!C687</f>
        <v>['Ruck']</v>
      </c>
      <c r="D45" t="str">
        <f>Players!D687</f>
        <v>Ruck</v>
      </c>
      <c r="E45">
        <f>Players!E687</f>
        <v>123900</v>
      </c>
      <c r="F45">
        <f>Players!F687</f>
        <v>23.826923076922998</v>
      </c>
      <c r="G45">
        <f>Players!G687</f>
        <v>0</v>
      </c>
      <c r="H45">
        <f>Players!H687</f>
        <v>23.826923076922998</v>
      </c>
    </row>
    <row r="46" spans="1:8">
      <c r="A46" t="str">
        <f>Players!A395</f>
        <v>Reilly O'Brien</v>
      </c>
      <c r="B46" t="str">
        <f>Players!B395</f>
        <v>Adelaide</v>
      </c>
      <c r="C46" t="str">
        <f>Players!C395</f>
        <v>['Ruck']</v>
      </c>
      <c r="D46" t="str">
        <f>Players!D395</f>
        <v>Ruck</v>
      </c>
      <c r="E46">
        <f>Players!E395</f>
        <v>136800</v>
      </c>
      <c r="F46">
        <f>Players!F395</f>
        <v>63</v>
      </c>
      <c r="G46">
        <f>Players!G395</f>
        <v>0</v>
      </c>
      <c r="H46">
        <f>Players!H395</f>
        <v>63</v>
      </c>
    </row>
    <row r="47" spans="1:8">
      <c r="A47" t="str">
        <f>Players!A182</f>
        <v>Rhys Stanley</v>
      </c>
      <c r="B47" t="str">
        <f>Players!B182</f>
        <v>Geelong</v>
      </c>
      <c r="C47" t="str">
        <f>Players!C182</f>
        <v>['Ruck']</v>
      </c>
      <c r="D47" t="str">
        <f>Players!D182</f>
        <v>Ruck</v>
      </c>
      <c r="E47">
        <f>Players!E182</f>
        <v>483500</v>
      </c>
      <c r="F47">
        <f>Players!F182</f>
        <v>78.453786523553902</v>
      </c>
      <c r="G47">
        <f>Players!G182</f>
        <v>0</v>
      </c>
      <c r="H47">
        <f>Players!H182</f>
        <v>78.453786523553902</v>
      </c>
    </row>
    <row r="48" spans="1:8">
      <c r="A48" t="str">
        <f>Players!A243</f>
        <v>Rory Lobb</v>
      </c>
      <c r="B48" t="str">
        <f>Players!B243</f>
        <v>Fremantle</v>
      </c>
      <c r="C48" t="str">
        <f>Players!C243</f>
        <v>['Forward', 'Ruck']</v>
      </c>
      <c r="D48" t="str">
        <f>Players!D243</f>
        <v>Forward, Ruck</v>
      </c>
      <c r="E48">
        <f>Players!E243</f>
        <v>411600</v>
      </c>
      <c r="F48">
        <f>Players!F243</f>
        <v>72.710767745050703</v>
      </c>
      <c r="G48">
        <f>Players!G243</f>
        <v>0</v>
      </c>
      <c r="H48">
        <f>Players!H243</f>
        <v>72.710767745050703</v>
      </c>
    </row>
    <row r="49" spans="1:8">
      <c r="A49" t="str">
        <f>Players!A266</f>
        <v>Ryan Abbott</v>
      </c>
      <c r="B49" t="str">
        <f>Players!B266</f>
        <v>Geelong</v>
      </c>
      <c r="C49" t="str">
        <f>Players!C266</f>
        <v>['Ruck']</v>
      </c>
      <c r="D49" t="str">
        <f>Players!D266</f>
        <v>Ruck</v>
      </c>
      <c r="E49">
        <f>Players!E266</f>
        <v>340700</v>
      </c>
      <c r="F49">
        <f>Players!F266</f>
        <v>89</v>
      </c>
      <c r="G49">
        <f>Players!G266</f>
        <v>65</v>
      </c>
      <c r="H49">
        <f>Players!H266</f>
        <v>71</v>
      </c>
    </row>
    <row r="50" spans="1:8">
      <c r="A50" t="str">
        <f>Players!A782</f>
        <v>Sam Alabakis</v>
      </c>
      <c r="B50" t="str">
        <f>Players!B782</f>
        <v>St Kilda</v>
      </c>
      <c r="C50" t="str">
        <f>Players!C782</f>
        <v>['Ruck']</v>
      </c>
      <c r="D50" t="str">
        <f>Players!D782</f>
        <v>Ruck</v>
      </c>
      <c r="E50">
        <f>Players!E782</f>
        <v>102400</v>
      </c>
      <c r="F50">
        <f>Players!F782</f>
        <v>19.692307692307601</v>
      </c>
      <c r="G50">
        <f>Players!G782</f>
        <v>0</v>
      </c>
      <c r="H50">
        <f>Players!H782</f>
        <v>19.692307692307601</v>
      </c>
    </row>
    <row r="51" spans="1:8">
      <c r="A51" t="str">
        <f>Players!A373</f>
        <v>Sam Draper</v>
      </c>
      <c r="B51" t="str">
        <f>Players!B373</f>
        <v>Essendon</v>
      </c>
      <c r="C51" t="str">
        <f>Players!C373</f>
        <v>['Ruck']</v>
      </c>
      <c r="D51" t="str">
        <f>Players!D373</f>
        <v>Ruck</v>
      </c>
      <c r="E51">
        <f>Players!E373</f>
        <v>123900</v>
      </c>
      <c r="F51">
        <f>Players!F373</f>
        <v>64.615384615384599</v>
      </c>
      <c r="G51">
        <f>Players!G373</f>
        <v>0</v>
      </c>
      <c r="H51">
        <f>Players!H373</f>
        <v>64.615384615384599</v>
      </c>
    </row>
    <row r="52" spans="1:8">
      <c r="A52" t="str">
        <f>Players!A688</f>
        <v>Sam Hayes</v>
      </c>
      <c r="B52" t="str">
        <f>Players!B688</f>
        <v>Port Adelaide</v>
      </c>
      <c r="C52" t="str">
        <f>Players!C688</f>
        <v>['Ruck']</v>
      </c>
      <c r="D52" t="str">
        <f>Players!D688</f>
        <v>Ruck</v>
      </c>
      <c r="E52">
        <f>Players!E688</f>
        <v>123900</v>
      </c>
      <c r="F52">
        <f>Players!F688</f>
        <v>23.826923076922998</v>
      </c>
      <c r="G52">
        <f>Players!G688</f>
        <v>0</v>
      </c>
      <c r="H52">
        <f>Players!H688</f>
        <v>23.826923076922998</v>
      </c>
    </row>
    <row r="53" spans="1:8">
      <c r="A53" t="str">
        <f>Players!A61</f>
        <v>Sam Jacobs</v>
      </c>
      <c r="B53" t="str">
        <f>Players!B61</f>
        <v>Adelaide</v>
      </c>
      <c r="C53" t="str">
        <f>Players!C61</f>
        <v>['Ruck']</v>
      </c>
      <c r="D53" t="str">
        <f>Players!D61</f>
        <v>Ruck</v>
      </c>
      <c r="E53">
        <f>Players!E61</f>
        <v>455700</v>
      </c>
      <c r="F53">
        <f>Players!F61</f>
        <v>90.984790874524705</v>
      </c>
      <c r="G53">
        <f>Players!G61</f>
        <v>98</v>
      </c>
      <c r="H53">
        <f>Players!H61</f>
        <v>96.24619771863118</v>
      </c>
    </row>
    <row r="54" spans="1:8">
      <c r="A54" t="str">
        <f>Players!A341</f>
        <v>Sam Naismith</v>
      </c>
      <c r="B54" t="str">
        <f>Players!B341</f>
        <v>Sydney</v>
      </c>
      <c r="C54" t="str">
        <f>Players!C341</f>
        <v>['Ruck']</v>
      </c>
      <c r="D54" t="str">
        <f>Players!D341</f>
        <v>Ruck</v>
      </c>
      <c r="E54">
        <f>Players!E341</f>
        <v>251400</v>
      </c>
      <c r="F54">
        <f>Players!F341</f>
        <v>66.989690721649396</v>
      </c>
      <c r="G54">
        <f>Players!G341</f>
        <v>0</v>
      </c>
      <c r="H54">
        <f>Players!H341</f>
        <v>66.989690721649396</v>
      </c>
    </row>
    <row r="55" spans="1:8">
      <c r="A55" t="str">
        <f>Players!A493</f>
        <v>Scott Jones</v>
      </c>
      <c r="B55" t="str">
        <f>Players!B493</f>
        <v>Fremantle</v>
      </c>
      <c r="C55" t="str">
        <f>Players!C493</f>
        <v>['Forward', 'Ruck']</v>
      </c>
      <c r="D55" t="str">
        <f>Players!D493</f>
        <v>Forward, Ruck</v>
      </c>
      <c r="E55">
        <f>Players!E493</f>
        <v>279500</v>
      </c>
      <c r="F55">
        <f>Players!F493</f>
        <v>56.999999999999901</v>
      </c>
      <c r="G55">
        <f>Players!G493</f>
        <v>0</v>
      </c>
      <c r="H55">
        <f>Players!H493</f>
        <v>56.999999999999901</v>
      </c>
    </row>
    <row r="56" spans="1:8">
      <c r="A56" t="str">
        <f>Players!A160</f>
        <v>Scott Lycett</v>
      </c>
      <c r="B56" t="str">
        <f>Players!B160</f>
        <v>Port Adelaide</v>
      </c>
      <c r="C56" t="str">
        <f>Players!C160</f>
        <v>['Forward', 'Ruck']</v>
      </c>
      <c r="D56" t="str">
        <f>Players!D160</f>
        <v>Forward, Ruck</v>
      </c>
      <c r="E56">
        <f>Players!E160</f>
        <v>441200</v>
      </c>
      <c r="F56">
        <f>Players!F160</f>
        <v>80.554858934169204</v>
      </c>
      <c r="G56">
        <f>Players!G160</f>
        <v>0</v>
      </c>
      <c r="H56">
        <f>Players!H160</f>
        <v>80.554858934169204</v>
      </c>
    </row>
    <row r="57" spans="1:8">
      <c r="A57" t="str">
        <f>Players!A204</f>
        <v>Sean Darcy</v>
      </c>
      <c r="B57" t="str">
        <f>Players!B204</f>
        <v>Fremantle</v>
      </c>
      <c r="C57" t="str">
        <f>Players!C204</f>
        <v>['Ruck']</v>
      </c>
      <c r="D57" t="str">
        <f>Players!D204</f>
        <v>Ruck</v>
      </c>
      <c r="E57">
        <f>Players!E204</f>
        <v>361500</v>
      </c>
      <c r="F57">
        <f>Players!F204</f>
        <v>76</v>
      </c>
      <c r="G57">
        <f>Players!G204</f>
        <v>0</v>
      </c>
      <c r="H57">
        <f>Players!H204</f>
        <v>76</v>
      </c>
    </row>
    <row r="58" spans="1:8">
      <c r="A58" t="str">
        <f>Players!A84</f>
        <v>Shane Mumford</v>
      </c>
      <c r="B58" t="str">
        <f>Players!B84</f>
        <v>GWS</v>
      </c>
      <c r="C58" t="str">
        <f>Players!C84</f>
        <v>['Ruck']</v>
      </c>
      <c r="D58" t="str">
        <f>Players!D84</f>
        <v>Ruck</v>
      </c>
      <c r="E58">
        <f>Players!E84</f>
        <v>320200</v>
      </c>
      <c r="F58">
        <f>Players!F84</f>
        <v>101.479615208428</v>
      </c>
      <c r="G58">
        <f>Players!G84</f>
        <v>90</v>
      </c>
      <c r="H58">
        <f>Players!H84</f>
        <v>92.869903802107004</v>
      </c>
    </row>
    <row r="59" spans="1:8">
      <c r="A59" t="str">
        <f>Players!A22</f>
        <v>Stefan Martin</v>
      </c>
      <c r="B59" t="str">
        <f>Players!B22</f>
        <v>Brisbane</v>
      </c>
      <c r="C59" t="str">
        <f>Players!C22</f>
        <v>['Ruck']</v>
      </c>
      <c r="D59" t="str">
        <f>Players!D22</f>
        <v>Ruck</v>
      </c>
      <c r="E59">
        <f>Players!E22</f>
        <v>573700</v>
      </c>
      <c r="F59">
        <f>Players!F22</f>
        <v>100.268199233716</v>
      </c>
      <c r="G59">
        <f>Players!G22</f>
        <v>106</v>
      </c>
      <c r="H59">
        <f>Players!H22</f>
        <v>104.567049808429</v>
      </c>
    </row>
    <row r="60" spans="1:8">
      <c r="A60" t="str">
        <f>Players!A446</f>
        <v>Thomas Boyd</v>
      </c>
      <c r="B60" t="str">
        <f>Players!B446</f>
        <v>Western Bulldogs</v>
      </c>
      <c r="C60" t="str">
        <f>Players!C446</f>
        <v>['Forward', 'Ruck']</v>
      </c>
      <c r="D60" t="str">
        <f>Players!D446</f>
        <v>Forward, Ruck</v>
      </c>
      <c r="E60">
        <f>Players!E446</f>
        <v>364200</v>
      </c>
      <c r="F60">
        <f>Players!F446</f>
        <v>59.551961459050197</v>
      </c>
      <c r="G60">
        <f>Players!G446</f>
        <v>0</v>
      </c>
      <c r="H60">
        <f>Players!H446</f>
        <v>59.551961459050197</v>
      </c>
    </row>
    <row r="61" spans="1:8">
      <c r="A61" t="str">
        <f>Players!A482</f>
        <v>Timothy English</v>
      </c>
      <c r="B61" t="str">
        <f>Players!B482</f>
        <v>Western Bulldogs</v>
      </c>
      <c r="C61" t="str">
        <f>Players!C482</f>
        <v>['Ruck']</v>
      </c>
      <c r="D61" t="str">
        <f>Players!D482</f>
        <v>Ruck</v>
      </c>
      <c r="E61">
        <f>Players!E482</f>
        <v>310600</v>
      </c>
      <c r="F61">
        <f>Players!F482</f>
        <v>57.4</v>
      </c>
      <c r="G61">
        <f>Players!G482</f>
        <v>0</v>
      </c>
      <c r="H61">
        <f>Players!H482</f>
        <v>57.4</v>
      </c>
    </row>
    <row r="62" spans="1:8">
      <c r="A62" t="str">
        <f>Players!A81</f>
        <v>Toby Nankervis</v>
      </c>
      <c r="B62" t="str">
        <f>Players!B81</f>
        <v>Richmond</v>
      </c>
      <c r="C62" t="str">
        <f>Players!C81</f>
        <v>['Ruck']</v>
      </c>
      <c r="D62" t="str">
        <f>Players!D81</f>
        <v>Ruck</v>
      </c>
      <c r="E62">
        <f>Players!E81</f>
        <v>533000</v>
      </c>
      <c r="F62">
        <f>Players!F81</f>
        <v>88.785675529028694</v>
      </c>
      <c r="G62">
        <f>Players!G81</f>
        <v>95</v>
      </c>
      <c r="H62">
        <f>Players!H81</f>
        <v>93.446418882257177</v>
      </c>
    </row>
    <row r="63" spans="1:8">
      <c r="A63" t="str">
        <f>Players!A21</f>
        <v>Todd Goldstein</v>
      </c>
      <c r="B63" t="str">
        <f>Players!B21</f>
        <v>North Melbourne</v>
      </c>
      <c r="C63" t="str">
        <f>Players!C21</f>
        <v>['Ruck']</v>
      </c>
      <c r="D63" t="str">
        <f>Players!D21</f>
        <v>Ruck</v>
      </c>
      <c r="E63">
        <f>Players!E21</f>
        <v>548000</v>
      </c>
      <c r="F63">
        <f>Players!F21</f>
        <v>104.886016451233</v>
      </c>
      <c r="G63">
        <f>Players!G21</f>
        <v>105</v>
      </c>
      <c r="H63">
        <f>Players!H21</f>
        <v>104.97150411280825</v>
      </c>
    </row>
    <row r="64" spans="1:8">
      <c r="A64" t="str">
        <f>Players!A106</f>
        <v>Tom Bellchambers</v>
      </c>
      <c r="B64" t="str">
        <f>Players!B106</f>
        <v>Essendon</v>
      </c>
      <c r="C64" t="str">
        <f>Players!C106</f>
        <v>['Ruck']</v>
      </c>
      <c r="D64" t="str">
        <f>Players!D106</f>
        <v>Ruck</v>
      </c>
      <c r="E64">
        <f>Players!E106</f>
        <v>505700</v>
      </c>
      <c r="F64">
        <f>Players!F106</f>
        <v>84.182089552238693</v>
      </c>
      <c r="G64">
        <f>Players!G106</f>
        <v>90</v>
      </c>
      <c r="H64">
        <f>Players!H106</f>
        <v>88.54552238805968</v>
      </c>
    </row>
    <row r="65" spans="1:8">
      <c r="A65" t="str">
        <f>Players!A290</f>
        <v>Tom Campbell</v>
      </c>
      <c r="B65" t="str">
        <f>Players!B290</f>
        <v>North Melbourne</v>
      </c>
      <c r="C65" t="str">
        <f>Players!C290</f>
        <v>['Ruck']</v>
      </c>
      <c r="D65" t="str">
        <f>Players!D290</f>
        <v>Ruck</v>
      </c>
      <c r="E65">
        <f>Players!E290</f>
        <v>264400</v>
      </c>
      <c r="F65">
        <f>Players!F290</f>
        <v>69.894651539708207</v>
      </c>
      <c r="G65">
        <f>Players!G290</f>
        <v>0</v>
      </c>
      <c r="H65">
        <f>Players!H290</f>
        <v>69.894651539708207</v>
      </c>
    </row>
    <row r="66" spans="1:8">
      <c r="A66" t="str">
        <f>Players!A657</f>
        <v>Tom De Koning</v>
      </c>
      <c r="B66" t="str">
        <f>Players!B657</f>
        <v>Carlton</v>
      </c>
      <c r="C66" t="str">
        <f>Players!C657</f>
        <v>['Forward', 'Ruck']</v>
      </c>
      <c r="D66" t="str">
        <f>Players!D657</f>
        <v>Forward, Ruck</v>
      </c>
      <c r="E66">
        <f>Players!E657</f>
        <v>171500</v>
      </c>
      <c r="F66">
        <f>Players!F657</f>
        <v>39</v>
      </c>
      <c r="G66">
        <f>Players!G657</f>
        <v>0</v>
      </c>
      <c r="H66">
        <f>Players!H657</f>
        <v>39</v>
      </c>
    </row>
    <row r="67" spans="1:8">
      <c r="A67" t="str">
        <f>Players!A144</f>
        <v>Tom Hickey</v>
      </c>
      <c r="B67" t="str">
        <f>Players!B144</f>
        <v>West Coast</v>
      </c>
      <c r="C67" t="str">
        <f>Players!C144</f>
        <v>['Ruck']</v>
      </c>
      <c r="D67" t="str">
        <f>Players!D144</f>
        <v>Ruck</v>
      </c>
      <c r="E67">
        <f>Players!E144</f>
        <v>485600</v>
      </c>
      <c r="F67">
        <f>Players!F144</f>
        <v>82.338983050847403</v>
      </c>
      <c r="G67">
        <f>Players!G144</f>
        <v>0</v>
      </c>
      <c r="H67">
        <f>Players!H144</f>
        <v>82.338983050847403</v>
      </c>
    </row>
    <row r="68" spans="1:8">
      <c r="A68" t="str">
        <f>Players!A152</f>
        <v>Tom Nicholls</v>
      </c>
      <c r="B68" t="str">
        <f>Players!B152</f>
        <v>Gold Coast</v>
      </c>
      <c r="C68" t="str">
        <f>Players!C152</f>
        <v>['Ruck']</v>
      </c>
      <c r="D68" t="str">
        <f>Players!D152</f>
        <v>Ruck</v>
      </c>
      <c r="E68">
        <f>Players!E152</f>
        <v>224000</v>
      </c>
      <c r="F68">
        <f>Players!F152</f>
        <v>81.5833333333333</v>
      </c>
      <c r="G68">
        <f>Players!G152</f>
        <v>0</v>
      </c>
      <c r="H68">
        <f>Players!H152</f>
        <v>81.5833333333333</v>
      </c>
    </row>
    <row r="69" spans="1:8">
      <c r="A69" t="str">
        <f>Players!A713</f>
        <v>Tristan Xerri</v>
      </c>
      <c r="B69" t="str">
        <f>Players!B713</f>
        <v>North Melbourne</v>
      </c>
      <c r="C69" t="str">
        <f>Players!C713</f>
        <v>['Forward', 'Ruck']</v>
      </c>
      <c r="D69" t="str">
        <f>Players!D713</f>
        <v>Forward, Ruck</v>
      </c>
      <c r="E69">
        <f>Players!E713</f>
        <v>123900</v>
      </c>
      <c r="F69">
        <f>Players!F713</f>
        <v>23.826923076922998</v>
      </c>
      <c r="G69">
        <f>Players!G713</f>
        <v>0</v>
      </c>
      <c r="H69">
        <f>Players!H713</f>
        <v>23.826923076922998</v>
      </c>
    </row>
    <row r="70" spans="1:8">
      <c r="A70" t="str">
        <f>Players!A147</f>
        <v>Zac Smith</v>
      </c>
      <c r="B70" t="str">
        <f>Players!B147</f>
        <v>Geelong</v>
      </c>
      <c r="C70" t="str">
        <f>Players!C147</f>
        <v>['Ruck']</v>
      </c>
      <c r="D70" t="str">
        <f>Players!D147</f>
        <v>Ruck</v>
      </c>
      <c r="E70">
        <f>Players!E147</f>
        <v>330600</v>
      </c>
      <c r="F70">
        <f>Players!F147</f>
        <v>82.032092426187404</v>
      </c>
      <c r="G70">
        <f>Players!G147</f>
        <v>0</v>
      </c>
      <c r="H70">
        <f>Players!H147</f>
        <v>82.032092426187404</v>
      </c>
    </row>
    <row r="71" spans="1:8">
      <c r="A71" t="str">
        <f>Players!A387</f>
        <v>Zachary Clarke</v>
      </c>
      <c r="B71" t="str">
        <f>Players!B387</f>
        <v>Essendon</v>
      </c>
      <c r="C71" t="str">
        <f>Players!C387</f>
        <v>['Ruck']</v>
      </c>
      <c r="D71" t="str">
        <f>Players!D387</f>
        <v>Ruck</v>
      </c>
      <c r="E71">
        <f>Players!E387</f>
        <v>142600</v>
      </c>
      <c r="F71">
        <f>Players!F387</f>
        <v>63.539616346955697</v>
      </c>
      <c r="G71">
        <f>Players!G387</f>
        <v>0</v>
      </c>
      <c r="H71">
        <f>Players!H387</f>
        <v>63.539616346955697</v>
      </c>
    </row>
  </sheetData>
  <autoFilter ref="A1:J1" xr:uid="{AFDC4A7C-23D1-5D41-A85A-CB6862AA6D51}">
    <sortState ref="A2:H71">
      <sortCondition ref="A1:A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6684-70D4-D444-92F1-432967F03D29}">
  <dimension ref="A1:H313"/>
  <sheetViews>
    <sheetView workbookViewId="0">
      <pane ySplit="1" topLeftCell="A2" activePane="bottomLeft" state="frozen"/>
      <selection pane="bottomLeft" sqref="A1:XFD1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tr">
        <f>Players!A329</f>
        <v>Aaron Vandenberg</v>
      </c>
      <c r="B2" t="str">
        <f>Players!B329</f>
        <v>Melbourne</v>
      </c>
      <c r="C2" t="str">
        <f>Players!C329</f>
        <v>['Midfield', 'Forward']</v>
      </c>
      <c r="D2" t="str">
        <f>Players!D329</f>
        <v>Midfield, Forward</v>
      </c>
      <c r="E2">
        <f>Players!E329</f>
        <v>283400</v>
      </c>
      <c r="F2">
        <f>Players!F329</f>
        <v>67.423076923076906</v>
      </c>
      <c r="G2">
        <f>Players!G329</f>
        <v>0</v>
      </c>
      <c r="H2">
        <f>Players!H329</f>
        <v>67.423076923076906</v>
      </c>
    </row>
    <row r="3" spans="1:8">
      <c r="A3" t="str">
        <f>Players!A399</f>
        <v>Aaron Young</v>
      </c>
      <c r="B3" t="str">
        <f>Players!B399</f>
        <v>Gold Coast</v>
      </c>
      <c r="C3" t="str">
        <f>Players!C399</f>
        <v>['Forward']</v>
      </c>
      <c r="D3" t="str">
        <f>Players!D399</f>
        <v>Forward</v>
      </c>
      <c r="E3">
        <f>Players!E399</f>
        <v>325700</v>
      </c>
      <c r="F3">
        <f>Players!F399</f>
        <v>62.864675688287399</v>
      </c>
      <c r="G3">
        <f>Players!G399</f>
        <v>0</v>
      </c>
      <c r="H3">
        <f>Players!H399</f>
        <v>62.864675688287399</v>
      </c>
    </row>
    <row r="4" spans="1:8">
      <c r="A4" t="str">
        <f>Players!A437</f>
        <v>Adam Cerra</v>
      </c>
      <c r="B4" t="str">
        <f>Players!B437</f>
        <v>Fremantle</v>
      </c>
      <c r="C4" t="str">
        <f>Players!C437</f>
        <v>['Forward']</v>
      </c>
      <c r="D4" t="str">
        <f>Players!D437</f>
        <v>Forward</v>
      </c>
      <c r="E4">
        <f>Players!E437</f>
        <v>329600</v>
      </c>
      <c r="F4">
        <f>Players!F437</f>
        <v>60</v>
      </c>
      <c r="G4">
        <f>Players!G437</f>
        <v>0</v>
      </c>
      <c r="H4">
        <f>Players!H437</f>
        <v>60</v>
      </c>
    </row>
    <row r="5" spans="1:8">
      <c r="A5" t="str">
        <f>Players!A490</f>
        <v>Aiden Bonar</v>
      </c>
      <c r="B5" t="str">
        <f>Players!B490</f>
        <v>GWS</v>
      </c>
      <c r="C5" t="str">
        <f>Players!C490</f>
        <v>['Midfield', 'Forward']</v>
      </c>
      <c r="D5" t="str">
        <f>Players!D490</f>
        <v>Midfield, Forward</v>
      </c>
      <c r="E5">
        <f>Players!E490</f>
        <v>249700</v>
      </c>
      <c r="F5">
        <f>Players!F490</f>
        <v>57</v>
      </c>
      <c r="G5">
        <f>Players!G490</f>
        <v>0</v>
      </c>
      <c r="H5">
        <f>Players!H490</f>
        <v>57</v>
      </c>
    </row>
    <row r="6" spans="1:8">
      <c r="A6" t="str">
        <f>Players!A627</f>
        <v>Aidyn Johnson</v>
      </c>
      <c r="B6" t="str">
        <f>Players!B627</f>
        <v>Port Adelaide</v>
      </c>
      <c r="C6" t="str">
        <f>Players!C627</f>
        <v>['Forward']</v>
      </c>
      <c r="D6" t="str">
        <f>Players!D627</f>
        <v>Forward</v>
      </c>
      <c r="E6">
        <f>Players!E627</f>
        <v>208100</v>
      </c>
      <c r="F6">
        <f>Players!F627</f>
        <v>43.399999999999899</v>
      </c>
      <c r="G6">
        <f>Players!G627</f>
        <v>0</v>
      </c>
      <c r="H6">
        <f>Players!H627</f>
        <v>43.399999999999899</v>
      </c>
    </row>
    <row r="7" spans="1:8">
      <c r="A7" t="str">
        <f>Players!A316</f>
        <v>Alex Fasolo</v>
      </c>
      <c r="B7" t="str">
        <f>Players!B316</f>
        <v>Carlton</v>
      </c>
      <c r="C7" t="str">
        <f>Players!C316</f>
        <v>['Forward']</v>
      </c>
      <c r="D7" t="str">
        <f>Players!D316</f>
        <v>Forward</v>
      </c>
      <c r="E7">
        <f>Players!E316</f>
        <v>250000</v>
      </c>
      <c r="F7">
        <f>Players!F316</f>
        <v>68.574221578566195</v>
      </c>
      <c r="G7">
        <f>Players!G316</f>
        <v>0</v>
      </c>
      <c r="H7">
        <f>Players!H316</f>
        <v>68.574221578566195</v>
      </c>
    </row>
    <row r="8" spans="1:8">
      <c r="A8" t="str">
        <f>Players!A296</f>
        <v>Alex Neal-Bullen</v>
      </c>
      <c r="B8" t="str">
        <f>Players!B296</f>
        <v>Melbourne</v>
      </c>
      <c r="C8" t="str">
        <f>Players!C296</f>
        <v>['Forward']</v>
      </c>
      <c r="D8" t="str">
        <f>Players!D296</f>
        <v>Forward</v>
      </c>
      <c r="E8">
        <f>Players!E296</f>
        <v>402500</v>
      </c>
      <c r="F8">
        <f>Players!F296</f>
        <v>69.410229088971704</v>
      </c>
      <c r="G8">
        <f>Players!G296</f>
        <v>0</v>
      </c>
      <c r="H8">
        <f>Players!H296</f>
        <v>69.410229088971704</v>
      </c>
    </row>
    <row r="9" spans="1:8">
      <c r="A9" t="str">
        <f>Players!A430</f>
        <v>Alex Sexton</v>
      </c>
      <c r="B9" t="str">
        <f>Players!B430</f>
        <v>Gold Coast</v>
      </c>
      <c r="C9" t="str">
        <f>Players!C430</f>
        <v>['Forward']</v>
      </c>
      <c r="D9" t="str">
        <f>Players!D430</f>
        <v>Forward</v>
      </c>
      <c r="E9">
        <f>Players!E430</f>
        <v>329700</v>
      </c>
      <c r="F9">
        <f>Players!F430</f>
        <v>60.4095563139931</v>
      </c>
      <c r="G9">
        <f>Players!G430</f>
        <v>0</v>
      </c>
      <c r="H9">
        <f>Players!H430</f>
        <v>60.4095563139931</v>
      </c>
    </row>
    <row r="10" spans="1:8">
      <c r="A10" t="str">
        <f>Players!A207</f>
        <v>Allen Christensen</v>
      </c>
      <c r="B10" t="str">
        <f>Players!B207</f>
        <v>Brisbane</v>
      </c>
      <c r="C10" t="str">
        <f>Players!C207</f>
        <v>['Forward']</v>
      </c>
      <c r="D10" t="str">
        <f>Players!D207</f>
        <v>Forward</v>
      </c>
      <c r="E10">
        <f>Players!E207</f>
        <v>395000</v>
      </c>
      <c r="F10">
        <f>Players!F207</f>
        <v>75.756756756756701</v>
      </c>
      <c r="G10">
        <f>Players!G207</f>
        <v>0</v>
      </c>
      <c r="H10">
        <f>Players!H207</f>
        <v>75.756756756756701</v>
      </c>
    </row>
    <row r="11" spans="1:8">
      <c r="A11" t="str">
        <f>Players!A280</f>
        <v>Anthony McDonald-Tipungwuti</v>
      </c>
      <c r="B11" t="str">
        <f>Players!B280</f>
        <v>Essendon</v>
      </c>
      <c r="C11" t="str">
        <f>Players!C280</f>
        <v>['Forward']</v>
      </c>
      <c r="D11" t="str">
        <f>Players!D280</f>
        <v>Forward</v>
      </c>
      <c r="E11">
        <f>Players!E280</f>
        <v>368600</v>
      </c>
      <c r="F11">
        <f>Players!F280</f>
        <v>70.378016085790804</v>
      </c>
      <c r="G11">
        <f>Players!G280</f>
        <v>0</v>
      </c>
      <c r="H11">
        <f>Players!H280</f>
        <v>70.378016085790804</v>
      </c>
    </row>
    <row r="12" spans="1:8">
      <c r="A12" t="str">
        <f>Players!A800</f>
        <v>Anton Tohill</v>
      </c>
      <c r="B12" t="str">
        <f>Players!B800</f>
        <v>Collingwood</v>
      </c>
      <c r="C12" t="str">
        <f>Players!C800</f>
        <v>['Defender', 'Forward']</v>
      </c>
      <c r="D12" t="str">
        <f>Players!D800</f>
        <v>Defender, Forward</v>
      </c>
      <c r="E12">
        <f>Players!E800</f>
        <v>102400</v>
      </c>
      <c r="F12">
        <f>Players!F800</f>
        <v>19.692307692307601</v>
      </c>
      <c r="G12">
        <f>Players!G800</f>
        <v>0</v>
      </c>
      <c r="H12">
        <f>Players!H800</f>
        <v>19.692307692307601</v>
      </c>
    </row>
    <row r="13" spans="1:8">
      <c r="A13" t="str">
        <f>Players!A741</f>
        <v>Atu Bosenavulagi</v>
      </c>
      <c r="B13" t="str">
        <f>Players!B741</f>
        <v>Collingwood</v>
      </c>
      <c r="C13" t="str">
        <f>Players!C741</f>
        <v>['Midfield', 'Forward']</v>
      </c>
      <c r="D13" t="str">
        <f>Players!D741</f>
        <v>Midfield, Forward</v>
      </c>
      <c r="E13">
        <f>Players!E741</f>
        <v>117300</v>
      </c>
      <c r="F13">
        <f>Players!F741</f>
        <v>22.557692307692299</v>
      </c>
      <c r="G13">
        <f>Players!G741</f>
        <v>0</v>
      </c>
      <c r="H13">
        <f>Players!H741</f>
        <v>22.557692307692299</v>
      </c>
    </row>
    <row r="14" spans="1:8">
      <c r="A14" t="str">
        <f>Players!A396</f>
        <v>Bailey Banfield</v>
      </c>
      <c r="B14" t="str">
        <f>Players!B396</f>
        <v>Fremantle</v>
      </c>
      <c r="C14" t="str">
        <f>Players!C396</f>
        <v>['Midfield', 'Forward']</v>
      </c>
      <c r="D14" t="str">
        <f>Players!D396</f>
        <v>Midfield, Forward</v>
      </c>
      <c r="E14">
        <f>Players!E396</f>
        <v>344200</v>
      </c>
      <c r="F14">
        <f>Players!F396</f>
        <v>63</v>
      </c>
      <c r="G14">
        <f>Players!G396</f>
        <v>0</v>
      </c>
      <c r="H14">
        <f>Players!H396</f>
        <v>63</v>
      </c>
    </row>
    <row r="15" spans="1:8">
      <c r="A15" t="str">
        <f>Players!A499</f>
        <v>Bailey Dale</v>
      </c>
      <c r="B15" t="str">
        <f>Players!B499</f>
        <v>Western Bulldogs</v>
      </c>
      <c r="C15" t="str">
        <f>Players!C499</f>
        <v>['Midfield', 'Forward']</v>
      </c>
      <c r="D15" t="str">
        <f>Players!D499</f>
        <v>Midfield, Forward</v>
      </c>
      <c r="E15">
        <f>Players!E499</f>
        <v>311600</v>
      </c>
      <c r="F15">
        <f>Players!F499</f>
        <v>56.522012578616298</v>
      </c>
      <c r="G15">
        <f>Players!G499</f>
        <v>0</v>
      </c>
      <c r="H15">
        <f>Players!H499</f>
        <v>56.522012578616298</v>
      </c>
    </row>
    <row r="16" spans="1:8">
      <c r="A16" t="str">
        <f>Players!A320</f>
        <v>Bailey Williams</v>
      </c>
      <c r="B16" t="str">
        <f>Players!B320</f>
        <v>Western Bulldogs</v>
      </c>
      <c r="C16" t="str">
        <f>Players!C320</f>
        <v>['Forward', 'Ruck']</v>
      </c>
      <c r="D16" t="str">
        <f>Players!D320</f>
        <v>Forward, Ruck</v>
      </c>
      <c r="E16">
        <f>Players!E320</f>
        <v>117300</v>
      </c>
      <c r="F16">
        <f>Players!F320</f>
        <v>68.341463414634106</v>
      </c>
      <c r="G16">
        <f>Players!G320</f>
        <v>0</v>
      </c>
      <c r="H16">
        <f>Players!H320</f>
        <v>68.341463414634106</v>
      </c>
    </row>
    <row r="17" spans="1:8">
      <c r="A17" t="str">
        <f>Players!A755</f>
        <v>Bailey Williams</v>
      </c>
      <c r="B17" t="str">
        <f>Players!B755</f>
        <v>West Coast</v>
      </c>
      <c r="C17" t="str">
        <f>Players!C755</f>
        <v>['Forward', 'Ruck']</v>
      </c>
      <c r="D17" t="str">
        <f>Players!D755</f>
        <v>Forward, Ruck</v>
      </c>
      <c r="E17">
        <f>Players!E755</f>
        <v>117300</v>
      </c>
      <c r="F17">
        <f>Players!F755</f>
        <v>22.557692307692299</v>
      </c>
      <c r="G17">
        <f>Players!G755</f>
        <v>0</v>
      </c>
      <c r="H17">
        <f>Players!H755</f>
        <v>22.557692307692299</v>
      </c>
    </row>
    <row r="18" spans="1:8">
      <c r="A18" t="str">
        <f>Players!A427</f>
        <v>Ben Ainsworth</v>
      </c>
      <c r="B18" t="str">
        <f>Players!B427</f>
        <v>Gold Coast</v>
      </c>
      <c r="C18" t="str">
        <f>Players!C427</f>
        <v>['Forward']</v>
      </c>
      <c r="D18" t="str">
        <f>Players!D427</f>
        <v>Forward</v>
      </c>
      <c r="E18">
        <f>Players!E427</f>
        <v>333200</v>
      </c>
      <c r="F18">
        <f>Players!F427</f>
        <v>60.584474885844699</v>
      </c>
      <c r="G18">
        <f>Players!G427</f>
        <v>0</v>
      </c>
      <c r="H18">
        <f>Players!H427</f>
        <v>60.584474885844699</v>
      </c>
    </row>
    <row r="19" spans="1:8">
      <c r="A19" t="str">
        <f>Players!A196</f>
        <v>Ben Brown</v>
      </c>
      <c r="B19" t="str">
        <f>Players!B196</f>
        <v>North Melbourne</v>
      </c>
      <c r="C19" t="str">
        <f>Players!C196</f>
        <v>['Forward']</v>
      </c>
      <c r="D19" t="str">
        <f>Players!D196</f>
        <v>Forward</v>
      </c>
      <c r="E19">
        <f>Players!E196</f>
        <v>451100</v>
      </c>
      <c r="F19">
        <f>Players!F196</f>
        <v>77.050420168067205</v>
      </c>
      <c r="G19">
        <f>Players!G196</f>
        <v>0</v>
      </c>
      <c r="H19">
        <f>Players!H196</f>
        <v>77.050420168067205</v>
      </c>
    </row>
    <row r="20" spans="1:8">
      <c r="A20" t="str">
        <f>Players!A748</f>
        <v>Ben Cavarra</v>
      </c>
      <c r="B20" t="str">
        <f>Players!B748</f>
        <v>Western Bulldogs</v>
      </c>
      <c r="C20" t="str">
        <f>Players!C748</f>
        <v>['Forward']</v>
      </c>
      <c r="D20" t="str">
        <f>Players!D748</f>
        <v>Forward</v>
      </c>
      <c r="E20">
        <f>Players!E748</f>
        <v>117300</v>
      </c>
      <c r="F20">
        <f>Players!F748</f>
        <v>22.557692307692299</v>
      </c>
      <c r="G20">
        <f>Players!G748</f>
        <v>0</v>
      </c>
      <c r="H20">
        <f>Players!H748</f>
        <v>22.557692307692299</v>
      </c>
    </row>
    <row r="21" spans="1:8">
      <c r="A21" t="str">
        <f>Players!A618</f>
        <v>Ben Crocker</v>
      </c>
      <c r="B21" t="str">
        <f>Players!B618</f>
        <v>Collingwood</v>
      </c>
      <c r="C21" t="str">
        <f>Players!C618</f>
        <v>['Forward']</v>
      </c>
      <c r="D21" t="str">
        <f>Players!D618</f>
        <v>Forward</v>
      </c>
      <c r="E21">
        <f>Players!E618</f>
        <v>248600</v>
      </c>
      <c r="F21">
        <f>Players!F618</f>
        <v>44.019108280254699</v>
      </c>
      <c r="G21">
        <f>Players!G618</f>
        <v>0</v>
      </c>
      <c r="H21">
        <f>Players!H618</f>
        <v>44.019108280254699</v>
      </c>
    </row>
    <row r="22" spans="1:8">
      <c r="A22" t="str">
        <f>Players!A702</f>
        <v>Ben Davis</v>
      </c>
      <c r="B22" t="str">
        <f>Players!B702</f>
        <v>Adelaide</v>
      </c>
      <c r="C22" t="str">
        <f>Players!C702</f>
        <v>['Forward']</v>
      </c>
      <c r="D22" t="str">
        <f>Players!D702</f>
        <v>Forward</v>
      </c>
      <c r="E22">
        <f>Players!E702</f>
        <v>123900</v>
      </c>
      <c r="F22">
        <f>Players!F702</f>
        <v>23.826923076922998</v>
      </c>
      <c r="G22">
        <f>Players!G702</f>
        <v>0</v>
      </c>
      <c r="H22">
        <f>Players!H702</f>
        <v>23.826923076922998</v>
      </c>
    </row>
    <row r="23" spans="1:8">
      <c r="A23" t="str">
        <f>Players!A756</f>
        <v>Ben Jarvis</v>
      </c>
      <c r="B23" t="str">
        <f>Players!B756</f>
        <v>Geelong</v>
      </c>
      <c r="C23" t="str">
        <f>Players!C756</f>
        <v>['Forward', 'Ruck']</v>
      </c>
      <c r="D23" t="str">
        <f>Players!D756</f>
        <v>Forward, Ruck</v>
      </c>
      <c r="E23">
        <f>Players!E756</f>
        <v>117300</v>
      </c>
      <c r="F23">
        <f>Players!F756</f>
        <v>22.557692307692299</v>
      </c>
      <c r="G23">
        <f>Players!G756</f>
        <v>0</v>
      </c>
      <c r="H23">
        <f>Players!H756</f>
        <v>22.557692307692299</v>
      </c>
    </row>
    <row r="24" spans="1:8">
      <c r="A24" t="str">
        <f>Players!A809</f>
        <v>Ben King</v>
      </c>
      <c r="B24" t="str">
        <f>Players!B809</f>
        <v>Gold Coast</v>
      </c>
      <c r="C24" t="str">
        <f>Players!C809</f>
        <v>['Forward']</v>
      </c>
      <c r="D24" t="str">
        <f>Players!D809</f>
        <v>Forward</v>
      </c>
      <c r="E24">
        <f>Players!E809</f>
        <v>184800</v>
      </c>
      <c r="F24">
        <f>Players!F809</f>
        <v>18.633501177747501</v>
      </c>
      <c r="G24">
        <f>Players!G809</f>
        <v>0</v>
      </c>
      <c r="H24">
        <f>Players!H809</f>
        <v>18.633501177747501</v>
      </c>
    </row>
    <row r="25" spans="1:8">
      <c r="A25" t="str">
        <f>Players!A579</f>
        <v>Ben Long</v>
      </c>
      <c r="B25" t="str">
        <f>Players!B579</f>
        <v>St Kilda</v>
      </c>
      <c r="C25" t="str">
        <f>Players!C579</f>
        <v>['Forward']</v>
      </c>
      <c r="D25" t="str">
        <f>Players!D579</f>
        <v>Forward</v>
      </c>
      <c r="E25">
        <f>Players!E579</f>
        <v>292600</v>
      </c>
      <c r="F25">
        <f>Players!F579</f>
        <v>49.1111111111111</v>
      </c>
      <c r="G25">
        <f>Players!G579</f>
        <v>0</v>
      </c>
      <c r="H25">
        <f>Players!H579</f>
        <v>49.1111111111111</v>
      </c>
    </row>
    <row r="26" spans="1:8">
      <c r="A26" t="str">
        <f>Players!A246</f>
        <v>Ben Reid</v>
      </c>
      <c r="B26" t="str">
        <f>Players!B246</f>
        <v>Collingwood</v>
      </c>
      <c r="C26" t="str">
        <f>Players!C246</f>
        <v>['Forward']</v>
      </c>
      <c r="D26" t="str">
        <f>Players!D246</f>
        <v>Forward</v>
      </c>
      <c r="E26">
        <f>Players!E246</f>
        <v>299700</v>
      </c>
      <c r="F26">
        <f>Players!F246</f>
        <v>72.366890380313194</v>
      </c>
      <c r="G26">
        <f>Players!G246</f>
        <v>0</v>
      </c>
      <c r="H26">
        <f>Players!H246</f>
        <v>72.366890380313194</v>
      </c>
    </row>
    <row r="27" spans="1:8">
      <c r="A27" t="str">
        <f>Players!A381</f>
        <v>Ben Ronke</v>
      </c>
      <c r="B27" t="str">
        <f>Players!B381</f>
        <v>Sydney</v>
      </c>
      <c r="C27" t="str">
        <f>Players!C381</f>
        <v>['Forward']</v>
      </c>
      <c r="D27" t="str">
        <f>Players!D381</f>
        <v>Forward</v>
      </c>
      <c r="E27">
        <f>Players!E381</f>
        <v>350600</v>
      </c>
      <c r="F27">
        <f>Players!F381</f>
        <v>64</v>
      </c>
      <c r="G27">
        <f>Players!G381</f>
        <v>0</v>
      </c>
      <c r="H27">
        <f>Players!H381</f>
        <v>64</v>
      </c>
    </row>
    <row r="28" spans="1:8">
      <c r="A28" t="str">
        <f>Players!A765</f>
        <v>Ben Silvagni</v>
      </c>
      <c r="B28" t="str">
        <f>Players!B765</f>
        <v>Carlton</v>
      </c>
      <c r="C28" t="str">
        <f>Players!C765</f>
        <v>['Defender', 'Forward']</v>
      </c>
      <c r="D28" t="str">
        <f>Players!D765</f>
        <v>Defender, Forward</v>
      </c>
      <c r="E28">
        <f>Players!E765</f>
        <v>117300</v>
      </c>
      <c r="F28">
        <f>Players!F765</f>
        <v>22.557692307692299</v>
      </c>
      <c r="G28">
        <f>Players!G765</f>
        <v>0</v>
      </c>
      <c r="H28">
        <f>Players!H765</f>
        <v>22.557692307692299</v>
      </c>
    </row>
    <row r="29" spans="1:8">
      <c r="A29" t="str">
        <f>Players!A421</f>
        <v>Billy Gowers</v>
      </c>
      <c r="B29" t="str">
        <f>Players!B421</f>
        <v>Western Bulldogs</v>
      </c>
      <c r="C29" t="str">
        <f>Players!C421</f>
        <v>['Forward']</v>
      </c>
      <c r="D29" t="str">
        <f>Players!D421</f>
        <v>Forward</v>
      </c>
      <c r="E29">
        <f>Players!E421</f>
        <v>332200</v>
      </c>
      <c r="F29">
        <f>Players!F421</f>
        <v>61</v>
      </c>
      <c r="G29">
        <f>Players!G421</f>
        <v>0</v>
      </c>
      <c r="H29">
        <f>Players!H421</f>
        <v>61</v>
      </c>
    </row>
    <row r="30" spans="1:8">
      <c r="A30" t="str">
        <f>Players!A199</f>
        <v>Blake Acres</v>
      </c>
      <c r="B30" t="str">
        <f>Players!B199</f>
        <v>St Kilda</v>
      </c>
      <c r="C30" t="str">
        <f>Players!C199</f>
        <v>['Midfield', 'Forward']</v>
      </c>
      <c r="D30" t="str">
        <f>Players!D199</f>
        <v>Midfield, Forward</v>
      </c>
      <c r="E30">
        <f>Players!E199</f>
        <v>480000</v>
      </c>
      <c r="F30">
        <f>Players!F199</f>
        <v>76.366313309776203</v>
      </c>
      <c r="G30">
        <f>Players!G199</f>
        <v>0</v>
      </c>
      <c r="H30">
        <f>Players!H199</f>
        <v>76.366313309776203</v>
      </c>
    </row>
    <row r="31" spans="1:8">
      <c r="A31" t="str">
        <f>Players!A791</f>
        <v>Blake Schlensog</v>
      </c>
      <c r="B31" t="str">
        <f>Players!B791</f>
        <v>Geelong</v>
      </c>
      <c r="C31" t="str">
        <f>Players!C791</f>
        <v>['Forward', 'Ruck']</v>
      </c>
      <c r="D31" t="str">
        <f>Players!D791</f>
        <v>Forward, Ruck</v>
      </c>
      <c r="E31">
        <f>Players!E791</f>
        <v>102400</v>
      </c>
      <c r="F31">
        <f>Players!F791</f>
        <v>19.692307692307601</v>
      </c>
      <c r="G31">
        <f>Players!G791</f>
        <v>0</v>
      </c>
      <c r="H31">
        <f>Players!H791</f>
        <v>19.692307692307601</v>
      </c>
    </row>
    <row r="32" spans="1:8">
      <c r="A32" t="str">
        <f>Players!A742</f>
        <v>Boyd Woodcock</v>
      </c>
      <c r="B32" t="str">
        <f>Players!B742</f>
        <v>Port Adelaide</v>
      </c>
      <c r="C32" t="str">
        <f>Players!C742</f>
        <v>['Midfield', 'Forward']</v>
      </c>
      <c r="D32" t="str">
        <f>Players!D742</f>
        <v>Midfield, Forward</v>
      </c>
      <c r="E32">
        <f>Players!E742</f>
        <v>117300</v>
      </c>
      <c r="F32">
        <f>Players!F742</f>
        <v>22.557692307692299</v>
      </c>
      <c r="G32">
        <f>Players!G742</f>
        <v>0</v>
      </c>
      <c r="H32">
        <f>Players!H742</f>
        <v>22.557692307692299</v>
      </c>
    </row>
    <row r="33" spans="1:8">
      <c r="A33" t="str">
        <f>Players!A568</f>
        <v>Bradley Lynch</v>
      </c>
      <c r="B33" t="str">
        <f>Players!B568</f>
        <v>Western Bulldogs</v>
      </c>
      <c r="C33" t="str">
        <f>Players!C568</f>
        <v>['Defender', 'Forward']</v>
      </c>
      <c r="D33" t="str">
        <f>Players!D568</f>
        <v>Defender, Forward</v>
      </c>
      <c r="E33">
        <f>Players!E568</f>
        <v>276300</v>
      </c>
      <c r="F33">
        <f>Players!F568</f>
        <v>50</v>
      </c>
      <c r="G33">
        <f>Players!G568</f>
        <v>0</v>
      </c>
      <c r="H33">
        <f>Players!H568</f>
        <v>50</v>
      </c>
    </row>
    <row r="34" spans="1:8">
      <c r="A34" t="str">
        <f>Players!A284</f>
        <v>Brandan Parfitt</v>
      </c>
      <c r="B34" t="str">
        <f>Players!B284</f>
        <v>Geelong</v>
      </c>
      <c r="C34" t="str">
        <f>Players!C284</f>
        <v>['Forward']</v>
      </c>
      <c r="D34" t="str">
        <f>Players!D284</f>
        <v>Forward</v>
      </c>
      <c r="E34">
        <f>Players!E284</f>
        <v>434300</v>
      </c>
      <c r="F34">
        <f>Players!F284</f>
        <v>70.052631578947299</v>
      </c>
      <c r="G34">
        <f>Players!G284</f>
        <v>0</v>
      </c>
      <c r="H34">
        <f>Players!H284</f>
        <v>70.052631578947299</v>
      </c>
    </row>
    <row r="35" spans="1:8">
      <c r="A35" t="str">
        <f>Players!A363</f>
        <v>Brandon Matera</v>
      </c>
      <c r="B35" t="str">
        <f>Players!B363</f>
        <v>Fremantle</v>
      </c>
      <c r="C35" t="str">
        <f>Players!C363</f>
        <v>['Forward']</v>
      </c>
      <c r="D35" t="str">
        <f>Players!D363</f>
        <v>Forward</v>
      </c>
      <c r="E35">
        <f>Players!E363</f>
        <v>333300</v>
      </c>
      <c r="F35">
        <f>Players!F363</f>
        <v>65.106957424714395</v>
      </c>
      <c r="G35">
        <f>Players!G363</f>
        <v>0</v>
      </c>
      <c r="H35">
        <f>Players!H363</f>
        <v>65.106957424714395</v>
      </c>
    </row>
    <row r="36" spans="1:8">
      <c r="A36" t="str">
        <f>Players!A596</f>
        <v>Brandon Starcevich</v>
      </c>
      <c r="B36" t="str">
        <f>Players!B596</f>
        <v>Brisbane</v>
      </c>
      <c r="C36" t="str">
        <f>Players!C596</f>
        <v>['Midfield', 'Forward']</v>
      </c>
      <c r="D36" t="str">
        <f>Players!D596</f>
        <v>Midfield, Forward</v>
      </c>
      <c r="E36">
        <f>Players!E596</f>
        <v>237000</v>
      </c>
      <c r="F36">
        <f>Players!F596</f>
        <v>47.999999999999901</v>
      </c>
      <c r="G36">
        <f>Players!G596</f>
        <v>0</v>
      </c>
      <c r="H36">
        <f>Players!H596</f>
        <v>47.999999999999901</v>
      </c>
    </row>
    <row r="37" spans="1:8">
      <c r="A37" t="str">
        <f>Players!A581</f>
        <v>Brayden Crossley</v>
      </c>
      <c r="B37" t="str">
        <f>Players!B581</f>
        <v>Gold Coast</v>
      </c>
      <c r="C37" t="str">
        <f>Players!C581</f>
        <v>['Forward']</v>
      </c>
      <c r="D37" t="str">
        <f>Players!D581</f>
        <v>Forward</v>
      </c>
      <c r="E37">
        <f>Players!E581</f>
        <v>270900</v>
      </c>
      <c r="F37">
        <f>Players!F581</f>
        <v>49</v>
      </c>
      <c r="G37">
        <f>Players!G581</f>
        <v>0</v>
      </c>
      <c r="H37">
        <f>Players!H581</f>
        <v>49</v>
      </c>
    </row>
    <row r="38" spans="1:8">
      <c r="A38" t="str">
        <f>Players!A648</f>
        <v>Brayden Ham</v>
      </c>
      <c r="B38" t="str">
        <f>Players!B648</f>
        <v>Essendon</v>
      </c>
      <c r="C38" t="str">
        <f>Players!C648</f>
        <v>['Forward']</v>
      </c>
      <c r="D38" t="str">
        <f>Players!D648</f>
        <v>Forward</v>
      </c>
      <c r="E38">
        <f>Players!E648</f>
        <v>117300</v>
      </c>
      <c r="F38">
        <f>Players!F648</f>
        <v>40.8333333333333</v>
      </c>
      <c r="G38">
        <f>Players!G648</f>
        <v>0</v>
      </c>
      <c r="H38">
        <f>Players!H648</f>
        <v>40.8333333333333</v>
      </c>
    </row>
    <row r="39" spans="1:8">
      <c r="A39" t="str">
        <f>Players!A402</f>
        <v>Brendon Ah Chee</v>
      </c>
      <c r="B39" t="str">
        <f>Players!B402</f>
        <v>West Coast</v>
      </c>
      <c r="C39" t="str">
        <f>Players!C402</f>
        <v>['Forward']</v>
      </c>
      <c r="D39" t="str">
        <f>Players!D402</f>
        <v>Forward</v>
      </c>
      <c r="E39">
        <f>Players!E402</f>
        <v>348800</v>
      </c>
      <c r="F39">
        <f>Players!F402</f>
        <v>62.328445747800501</v>
      </c>
      <c r="G39">
        <f>Players!G402</f>
        <v>0</v>
      </c>
      <c r="H39">
        <f>Players!H402</f>
        <v>62.328445747800501</v>
      </c>
    </row>
    <row r="40" spans="1:8">
      <c r="A40" t="str">
        <f>Players!A449</f>
        <v>Brennan Cox</v>
      </c>
      <c r="B40" t="str">
        <f>Players!B449</f>
        <v>Fremantle</v>
      </c>
      <c r="C40" t="str">
        <f>Players!C449</f>
        <v>['Forward']</v>
      </c>
      <c r="D40" t="str">
        <f>Players!D449</f>
        <v>Forward</v>
      </c>
      <c r="E40">
        <f>Players!E449</f>
        <v>349800</v>
      </c>
      <c r="F40">
        <f>Players!F449</f>
        <v>59.404040404040401</v>
      </c>
      <c r="G40">
        <f>Players!G449</f>
        <v>0</v>
      </c>
      <c r="H40">
        <f>Players!H449</f>
        <v>59.404040404040401</v>
      </c>
    </row>
    <row r="41" spans="1:8">
      <c r="A41" t="str">
        <f>Players!A565</f>
        <v>Brent Daniels</v>
      </c>
      <c r="B41" t="str">
        <f>Players!B565</f>
        <v>GWS</v>
      </c>
      <c r="C41" t="str">
        <f>Players!C565</f>
        <v>['Forward']</v>
      </c>
      <c r="D41" t="str">
        <f>Players!D565</f>
        <v>Forward</v>
      </c>
      <c r="E41">
        <f>Players!E565</f>
        <v>246400</v>
      </c>
      <c r="F41">
        <f>Players!F565</f>
        <v>50</v>
      </c>
      <c r="G41">
        <f>Players!G565</f>
        <v>0</v>
      </c>
      <c r="H41">
        <f>Players!H565</f>
        <v>50</v>
      </c>
    </row>
    <row r="42" spans="1:8">
      <c r="A42" t="str">
        <f>Players!A787</f>
        <v>Brodie Riach</v>
      </c>
      <c r="B42" t="str">
        <f>Players!B787</f>
        <v>West Coast</v>
      </c>
      <c r="C42" t="str">
        <f>Players!C787</f>
        <v>['Midfield', 'Forward']</v>
      </c>
      <c r="D42" t="str">
        <f>Players!D787</f>
        <v>Midfield, Forward</v>
      </c>
      <c r="E42">
        <f>Players!E787</f>
        <v>102400</v>
      </c>
      <c r="F42">
        <f>Players!F787</f>
        <v>19.692307692307601</v>
      </c>
      <c r="G42">
        <f>Players!G787</f>
        <v>0</v>
      </c>
      <c r="H42">
        <f>Players!H787</f>
        <v>19.692307692307601</v>
      </c>
    </row>
    <row r="43" spans="1:8">
      <c r="A43" t="str">
        <f>Players!A354</f>
        <v>Brody Mihocek</v>
      </c>
      <c r="B43" t="str">
        <f>Players!B354</f>
        <v>Collingwood</v>
      </c>
      <c r="C43" t="str">
        <f>Players!C354</f>
        <v>['Forward']</v>
      </c>
      <c r="D43" t="str">
        <f>Players!D354</f>
        <v>Forward</v>
      </c>
      <c r="E43">
        <f>Players!E354</f>
        <v>361000</v>
      </c>
      <c r="F43">
        <f>Players!F354</f>
        <v>66</v>
      </c>
      <c r="G43">
        <f>Players!G354</f>
        <v>0</v>
      </c>
      <c r="H43">
        <f>Players!H354</f>
        <v>66</v>
      </c>
    </row>
    <row r="44" spans="1:8">
      <c r="A44" t="str">
        <f>Players!A200</f>
        <v>Caleb Daniel</v>
      </c>
      <c r="B44" t="str">
        <f>Players!B200</f>
        <v>Western Bulldogs</v>
      </c>
      <c r="C44" t="str">
        <f>Players!C200</f>
        <v>['Forward']</v>
      </c>
      <c r="D44" t="str">
        <f>Players!D200</f>
        <v>Forward</v>
      </c>
      <c r="E44">
        <f>Players!E200</f>
        <v>418500</v>
      </c>
      <c r="F44">
        <f>Players!F200</f>
        <v>76.276785714285694</v>
      </c>
      <c r="G44">
        <f>Players!G200</f>
        <v>0</v>
      </c>
      <c r="H44">
        <f>Players!H200</f>
        <v>76.276785714285694</v>
      </c>
    </row>
    <row r="45" spans="1:8">
      <c r="A45" t="str">
        <f>Players!A509</f>
        <v>Callum Ah Chee</v>
      </c>
      <c r="B45" t="str">
        <f>Players!B509</f>
        <v>Gold Coast</v>
      </c>
      <c r="C45" t="str">
        <f>Players!C509</f>
        <v>['Defender', 'Forward']</v>
      </c>
      <c r="D45" t="str">
        <f>Players!D509</f>
        <v>Defender, Forward</v>
      </c>
      <c r="E45">
        <f>Players!E509</f>
        <v>300500</v>
      </c>
      <c r="F45">
        <f>Players!F509</f>
        <v>55.5420560747663</v>
      </c>
      <c r="G45">
        <f>Players!G509</f>
        <v>0</v>
      </c>
      <c r="H45">
        <f>Players!H509</f>
        <v>55.5420560747663</v>
      </c>
    </row>
    <row r="46" spans="1:8">
      <c r="A46" t="str">
        <f>Players!A410</f>
        <v>Callum Brown</v>
      </c>
      <c r="B46" t="str">
        <f>Players!B410</f>
        <v>GWS</v>
      </c>
      <c r="C46" t="str">
        <f>Players!C410</f>
        <v>['Forward']</v>
      </c>
      <c r="D46" t="str">
        <f>Players!D410</f>
        <v>Forward</v>
      </c>
      <c r="E46">
        <f>Players!E410</f>
        <v>322300</v>
      </c>
      <c r="F46">
        <f>Players!F410</f>
        <v>61.980769230769198</v>
      </c>
      <c r="G46">
        <f>Players!G410</f>
        <v>0</v>
      </c>
      <c r="H46">
        <f>Players!H410</f>
        <v>61.980769230769198</v>
      </c>
    </row>
    <row r="47" spans="1:8">
      <c r="A47" t="str">
        <f>Players!A500</f>
        <v>Callum Brown</v>
      </c>
      <c r="B47" t="str">
        <f>Players!B500</f>
        <v>Collingwood</v>
      </c>
      <c r="C47" t="str">
        <f>Players!C500</f>
        <v>['Forward']</v>
      </c>
      <c r="D47" t="str">
        <f>Players!D500</f>
        <v>Forward</v>
      </c>
      <c r="E47">
        <f>Players!E500</f>
        <v>322300</v>
      </c>
      <c r="F47">
        <f>Players!F500</f>
        <v>56.171717171717098</v>
      </c>
      <c r="G47">
        <f>Players!G500</f>
        <v>0</v>
      </c>
      <c r="H47">
        <f>Players!H500</f>
        <v>56.171717171717098</v>
      </c>
    </row>
    <row r="48" spans="1:8">
      <c r="A48" t="str">
        <f>Players!A712</f>
        <v>Callum Coleman-Jones</v>
      </c>
      <c r="B48" t="str">
        <f>Players!B712</f>
        <v>Richmond</v>
      </c>
      <c r="C48" t="str">
        <f>Players!C712</f>
        <v>['Forward', 'Ruck']</v>
      </c>
      <c r="D48" t="str">
        <f>Players!D712</f>
        <v>Forward, Ruck</v>
      </c>
      <c r="E48">
        <f>Players!E712</f>
        <v>123900</v>
      </c>
      <c r="F48">
        <f>Players!F712</f>
        <v>23.826923076922998</v>
      </c>
      <c r="G48">
        <f>Players!G712</f>
        <v>0</v>
      </c>
      <c r="H48">
        <f>Players!H712</f>
        <v>23.826923076922998</v>
      </c>
    </row>
    <row r="49" spans="1:8">
      <c r="A49" t="str">
        <f>Players!A532</f>
        <v>Callum Moore</v>
      </c>
      <c r="B49" t="str">
        <f>Players!B532</f>
        <v>Richmond</v>
      </c>
      <c r="C49" t="str">
        <f>Players!C532</f>
        <v>['Forward']</v>
      </c>
      <c r="D49" t="str">
        <f>Players!D532</f>
        <v>Forward</v>
      </c>
      <c r="E49">
        <f>Players!E532</f>
        <v>280100</v>
      </c>
      <c r="F49">
        <f>Players!F532</f>
        <v>53.783783783783697</v>
      </c>
      <c r="G49">
        <f>Players!G532</f>
        <v>0</v>
      </c>
      <c r="H49">
        <f>Players!H532</f>
        <v>53.783783783783697</v>
      </c>
    </row>
    <row r="50" spans="1:8">
      <c r="A50" t="str">
        <f>Players!A542</f>
        <v>Cameron McCarthy</v>
      </c>
      <c r="B50" t="str">
        <f>Players!B542</f>
        <v>Fremantle</v>
      </c>
      <c r="C50" t="str">
        <f>Players!C542</f>
        <v>['Forward']</v>
      </c>
      <c r="D50" t="str">
        <f>Players!D542</f>
        <v>Forward</v>
      </c>
      <c r="E50">
        <f>Players!E542</f>
        <v>273300</v>
      </c>
      <c r="F50">
        <f>Players!F542</f>
        <v>52.212034383954098</v>
      </c>
      <c r="G50">
        <f>Players!G542</f>
        <v>0</v>
      </c>
      <c r="H50">
        <f>Players!H542</f>
        <v>52.212034383954098</v>
      </c>
    </row>
    <row r="51" spans="1:8">
      <c r="A51" t="str">
        <f>Players!A668</f>
        <v>Cameron Polson</v>
      </c>
      <c r="B51" t="str">
        <f>Players!B668</f>
        <v>Carlton</v>
      </c>
      <c r="C51" t="str">
        <f>Players!C668</f>
        <v>['Forward']</v>
      </c>
      <c r="D51" t="str">
        <f>Players!D668</f>
        <v>Forward</v>
      </c>
      <c r="E51">
        <f>Players!E668</f>
        <v>191800</v>
      </c>
      <c r="F51">
        <f>Players!F668</f>
        <v>34.932038834951399</v>
      </c>
      <c r="G51">
        <f>Players!G668</f>
        <v>0</v>
      </c>
      <c r="H51">
        <f>Players!H668</f>
        <v>34.932038834951399</v>
      </c>
    </row>
    <row r="52" spans="1:8">
      <c r="A52" t="str">
        <f>Players!A438</f>
        <v>Cameron Rayner</v>
      </c>
      <c r="B52" t="str">
        <f>Players!B438</f>
        <v>Brisbane</v>
      </c>
      <c r="C52" t="str">
        <f>Players!C438</f>
        <v>['Forward']</v>
      </c>
      <c r="D52" t="str">
        <f>Players!D438</f>
        <v>Forward</v>
      </c>
      <c r="E52">
        <f>Players!E438</f>
        <v>327700</v>
      </c>
      <c r="F52">
        <f>Players!F438</f>
        <v>60</v>
      </c>
      <c r="G52">
        <f>Players!G438</f>
        <v>0</v>
      </c>
      <c r="H52">
        <f>Players!H438</f>
        <v>60</v>
      </c>
    </row>
    <row r="53" spans="1:8">
      <c r="A53" t="str">
        <f>Players!A593</f>
        <v>Cameron Zurhaar</v>
      </c>
      <c r="B53" t="str">
        <f>Players!B593</f>
        <v>North Melbourne</v>
      </c>
      <c r="C53" t="str">
        <f>Players!C593</f>
        <v>['Forward']</v>
      </c>
      <c r="D53" t="str">
        <f>Players!D593</f>
        <v>Forward</v>
      </c>
      <c r="E53">
        <f>Players!E593</f>
        <v>254100</v>
      </c>
      <c r="F53">
        <f>Players!F593</f>
        <v>48.294117647058798</v>
      </c>
      <c r="G53">
        <f>Players!G593</f>
        <v>0</v>
      </c>
      <c r="H53">
        <f>Players!H593</f>
        <v>48.294117647058798</v>
      </c>
    </row>
    <row r="54" spans="1:8">
      <c r="A54" t="str">
        <f>Players!A71</f>
        <v>Chad Wingard</v>
      </c>
      <c r="B54" t="str">
        <f>Players!B71</f>
        <v>Hawthorn</v>
      </c>
      <c r="C54" t="str">
        <f>Players!C71</f>
        <v>['Midfield', 'Forward']</v>
      </c>
      <c r="D54" t="str">
        <f>Players!D71</f>
        <v>Midfield, Forward</v>
      </c>
      <c r="E54">
        <f>Players!E71</f>
        <v>481100</v>
      </c>
      <c r="F54">
        <f>Players!F71</f>
        <v>89.275062137530995</v>
      </c>
      <c r="G54">
        <f>Players!G71</f>
        <v>97</v>
      </c>
      <c r="H54">
        <f>Players!H71</f>
        <v>95.068765534382749</v>
      </c>
    </row>
    <row r="55" spans="1:8">
      <c r="A55" t="str">
        <f>Players!A335</f>
        <v>Charlie Cameron</v>
      </c>
      <c r="B55" t="str">
        <f>Players!B335</f>
        <v>Brisbane</v>
      </c>
      <c r="C55" t="str">
        <f>Players!C335</f>
        <v>['Forward']</v>
      </c>
      <c r="D55" t="str">
        <f>Players!D335</f>
        <v>Forward</v>
      </c>
      <c r="E55">
        <f>Players!E335</f>
        <v>387400</v>
      </c>
      <c r="F55">
        <f>Players!F335</f>
        <v>67.184704184704202</v>
      </c>
      <c r="G55">
        <f>Players!G335</f>
        <v>0</v>
      </c>
      <c r="H55">
        <f>Players!H335</f>
        <v>67.184704184704202</v>
      </c>
    </row>
    <row r="56" spans="1:8">
      <c r="A56" t="str">
        <f>Players!A237</f>
        <v>Charlie Curnow</v>
      </c>
      <c r="B56" t="str">
        <f>Players!B237</f>
        <v>Carlton</v>
      </c>
      <c r="C56" t="str">
        <f>Players!C237</f>
        <v>['Forward']</v>
      </c>
      <c r="D56" t="str">
        <f>Players!D237</f>
        <v>Forward</v>
      </c>
      <c r="E56">
        <f>Players!E237</f>
        <v>420400</v>
      </c>
      <c r="F56">
        <f>Players!F237</f>
        <v>72.943041691133303</v>
      </c>
      <c r="G56">
        <f>Players!G237</f>
        <v>0</v>
      </c>
      <c r="H56">
        <f>Players!H237</f>
        <v>72.943041691133303</v>
      </c>
    </row>
    <row r="57" spans="1:8">
      <c r="A57" t="str">
        <f>Players!A186</f>
        <v>Charlie Dixon</v>
      </c>
      <c r="B57" t="str">
        <f>Players!B186</f>
        <v>Port Adelaide</v>
      </c>
      <c r="C57" t="str">
        <f>Players!C186</f>
        <v>['Forward']</v>
      </c>
      <c r="D57" t="str">
        <f>Players!D186</f>
        <v>Forward</v>
      </c>
      <c r="E57">
        <f>Players!E186</f>
        <v>425300</v>
      </c>
      <c r="F57">
        <f>Players!F186</f>
        <v>77.919799498746798</v>
      </c>
      <c r="G57">
        <f>Players!G186</f>
        <v>0</v>
      </c>
      <c r="H57">
        <f>Players!H186</f>
        <v>77.919799498746798</v>
      </c>
    </row>
    <row r="58" spans="1:8">
      <c r="A58" t="str">
        <f>Players!A491</f>
        <v>Charlie Spargo</v>
      </c>
      <c r="B58" t="str">
        <f>Players!B491</f>
        <v>Melbourne</v>
      </c>
      <c r="C58" t="str">
        <f>Players!C491</f>
        <v>['Forward']</v>
      </c>
      <c r="D58" t="str">
        <f>Players!D491</f>
        <v>Forward</v>
      </c>
      <c r="E58">
        <f>Players!E491</f>
        <v>311200</v>
      </c>
      <c r="F58">
        <f>Players!F491</f>
        <v>57</v>
      </c>
      <c r="G58">
        <f>Players!G491</f>
        <v>0</v>
      </c>
      <c r="H58">
        <f>Players!H491</f>
        <v>57</v>
      </c>
    </row>
    <row r="59" spans="1:8">
      <c r="A59" t="str">
        <f>Players!A641</f>
        <v>Chris Burgess</v>
      </c>
      <c r="B59" t="str">
        <f>Players!B641</f>
        <v>Gold Coast</v>
      </c>
      <c r="C59" t="str">
        <f>Players!C641</f>
        <v>['Defender', 'Forward']</v>
      </c>
      <c r="D59" t="str">
        <f>Players!D641</f>
        <v>Defender, Forward</v>
      </c>
      <c r="E59">
        <f>Players!E641</f>
        <v>123900</v>
      </c>
      <c r="F59">
        <f>Players!F641</f>
        <v>42.090192315570697</v>
      </c>
      <c r="G59">
        <f>Players!G641</f>
        <v>0</v>
      </c>
      <c r="H59">
        <f>Players!H641</f>
        <v>42.090192315570697</v>
      </c>
    </row>
    <row r="60" spans="1:8">
      <c r="A60" t="str">
        <f>Players!A137</f>
        <v>Christian Petracca</v>
      </c>
      <c r="B60" t="str">
        <f>Players!B137</f>
        <v>Melbourne</v>
      </c>
      <c r="C60" t="str">
        <f>Players!C137</f>
        <v>['Midfield', 'Forward']</v>
      </c>
      <c r="D60" t="str">
        <f>Players!D137</f>
        <v>Midfield, Forward</v>
      </c>
      <c r="E60">
        <f>Players!E137</f>
        <v>442600</v>
      </c>
      <c r="F60">
        <f>Players!F137</f>
        <v>77.838926174496606</v>
      </c>
      <c r="G60">
        <f>Players!G137</f>
        <v>85</v>
      </c>
      <c r="H60">
        <f>Players!H137</f>
        <v>83.209731543624144</v>
      </c>
    </row>
    <row r="61" spans="1:8">
      <c r="A61" t="str">
        <f>Players!A680</f>
        <v>Connor Ballenden</v>
      </c>
      <c r="B61" t="str">
        <f>Players!B680</f>
        <v>Brisbane</v>
      </c>
      <c r="C61" t="str">
        <f>Players!C680</f>
        <v>['Forward']</v>
      </c>
      <c r="D61" t="str">
        <f>Players!D680</f>
        <v>Forward</v>
      </c>
      <c r="E61">
        <f>Players!E680</f>
        <v>123900</v>
      </c>
      <c r="F61">
        <f>Players!F680</f>
        <v>25.933960617799901</v>
      </c>
      <c r="G61">
        <f>Players!G680</f>
        <v>0</v>
      </c>
      <c r="H61">
        <f>Players!H680</f>
        <v>25.933960617799901</v>
      </c>
    </row>
    <row r="62" spans="1:8">
      <c r="A62" t="str">
        <f>Players!A766</f>
        <v>Connor Idun</v>
      </c>
      <c r="B62" t="str">
        <f>Players!B766</f>
        <v>GWS</v>
      </c>
      <c r="C62" t="str">
        <f>Players!C766</f>
        <v>['Defender', 'Forward']</v>
      </c>
      <c r="D62" t="str">
        <f>Players!D766</f>
        <v>Defender, Forward</v>
      </c>
      <c r="E62">
        <f>Players!E766</f>
        <v>117300</v>
      </c>
      <c r="F62">
        <f>Players!F766</f>
        <v>22.557692307692299</v>
      </c>
      <c r="G62">
        <f>Players!G766</f>
        <v>0</v>
      </c>
      <c r="H62">
        <f>Players!H766</f>
        <v>22.557692307692299</v>
      </c>
    </row>
    <row r="63" spans="1:8">
      <c r="A63" t="str">
        <f>Players!A743</f>
        <v>Connor McFadyen</v>
      </c>
      <c r="B63" t="str">
        <f>Players!B743</f>
        <v>Brisbane</v>
      </c>
      <c r="C63" t="str">
        <f>Players!C743</f>
        <v>['Midfield', 'Forward']</v>
      </c>
      <c r="D63" t="str">
        <f>Players!D743</f>
        <v>Midfield, Forward</v>
      </c>
      <c r="E63">
        <f>Players!E743</f>
        <v>117300</v>
      </c>
      <c r="F63">
        <f>Players!F743</f>
        <v>22.557692307692299</v>
      </c>
      <c r="G63">
        <f>Players!G743</f>
        <v>0</v>
      </c>
      <c r="H63">
        <f>Players!H743</f>
        <v>22.557692307692299</v>
      </c>
    </row>
    <row r="64" spans="1:8">
      <c r="A64" t="str">
        <f>Players!A726</f>
        <v>Connor Nutting</v>
      </c>
      <c r="B64" t="str">
        <f>Players!B726</f>
        <v>Gold Coast</v>
      </c>
      <c r="C64" t="str">
        <f>Players!C726</f>
        <v>['Defender', 'Forward']</v>
      </c>
      <c r="D64" t="str">
        <f>Players!D726</f>
        <v>Defender, Forward</v>
      </c>
      <c r="E64">
        <f>Players!E726</f>
        <v>123900</v>
      </c>
      <c r="F64">
        <f>Players!F726</f>
        <v>23.826923076922998</v>
      </c>
      <c r="G64">
        <f>Players!G726</f>
        <v>0</v>
      </c>
      <c r="H64">
        <f>Players!H726</f>
        <v>23.826923076922998</v>
      </c>
    </row>
    <row r="65" spans="1:8">
      <c r="A65" t="str">
        <f>Players!A658</f>
        <v>Connor Rozee</v>
      </c>
      <c r="B65" t="str">
        <f>Players!B658</f>
        <v>Port Adelaide</v>
      </c>
      <c r="C65" t="str">
        <f>Players!C658</f>
        <v>['Defender', 'Forward']</v>
      </c>
      <c r="D65" t="str">
        <f>Players!D658</f>
        <v>Defender, Forward</v>
      </c>
      <c r="E65">
        <f>Players!E658</f>
        <v>189300</v>
      </c>
      <c r="F65">
        <f>Players!F658</f>
        <v>38.828158206151898</v>
      </c>
      <c r="G65">
        <f>Players!G658</f>
        <v>0</v>
      </c>
      <c r="H65">
        <f>Players!H658</f>
        <v>38.828158206151898</v>
      </c>
    </row>
    <row r="66" spans="1:8">
      <c r="A66" t="str">
        <f>Players!A303</f>
        <v>Conor Nash</v>
      </c>
      <c r="B66" t="str">
        <f>Players!B303</f>
        <v>Hawthorn</v>
      </c>
      <c r="C66" t="str">
        <f>Players!C303</f>
        <v>['Forward']</v>
      </c>
      <c r="D66" t="str">
        <f>Players!D303</f>
        <v>Forward</v>
      </c>
      <c r="E66">
        <f>Players!E303</f>
        <v>262200</v>
      </c>
      <c r="F66">
        <f>Players!F303</f>
        <v>69</v>
      </c>
      <c r="G66">
        <f>Players!G303</f>
        <v>0</v>
      </c>
      <c r="H66">
        <f>Players!H303</f>
        <v>69</v>
      </c>
    </row>
    <row r="67" spans="1:8">
      <c r="A67" t="str">
        <f>Players!A744</f>
        <v>Curtis Taylor</v>
      </c>
      <c r="B67" t="str">
        <f>Players!B744</f>
        <v>North Melbourne</v>
      </c>
      <c r="C67" t="str">
        <f>Players!C744</f>
        <v>['Midfield', 'Forward']</v>
      </c>
      <c r="D67" t="str">
        <f>Players!D744</f>
        <v>Midfield, Forward</v>
      </c>
      <c r="E67">
        <f>Players!E744</f>
        <v>117300</v>
      </c>
      <c r="F67">
        <f>Players!F744</f>
        <v>22.557692307692299</v>
      </c>
      <c r="G67">
        <f>Players!G744</f>
        <v>0</v>
      </c>
      <c r="H67">
        <f>Players!H744</f>
        <v>22.557692307692299</v>
      </c>
    </row>
    <row r="68" spans="1:8">
      <c r="A68" t="str">
        <f>Players!A454</f>
        <v>Daniel Butler</v>
      </c>
      <c r="B68" t="str">
        <f>Players!B454</f>
        <v>Richmond</v>
      </c>
      <c r="C68" t="str">
        <f>Players!C454</f>
        <v>['Forward']</v>
      </c>
      <c r="D68" t="str">
        <f>Players!D454</f>
        <v>Forward</v>
      </c>
      <c r="E68">
        <f>Players!E454</f>
        <v>317000</v>
      </c>
      <c r="F68">
        <f>Players!F454</f>
        <v>59.076923076923002</v>
      </c>
      <c r="G68">
        <f>Players!G454</f>
        <v>0</v>
      </c>
      <c r="H68">
        <f>Players!H454</f>
        <v>59.076923076923002</v>
      </c>
    </row>
    <row r="69" spans="1:8">
      <c r="A69" t="str">
        <f>Players!A497</f>
        <v>Daniel Lloyd</v>
      </c>
      <c r="B69" t="str">
        <f>Players!B497</f>
        <v>GWS</v>
      </c>
      <c r="C69" t="str">
        <f>Players!C497</f>
        <v>['Forward']</v>
      </c>
      <c r="D69" t="str">
        <f>Players!D497</f>
        <v>Forward</v>
      </c>
      <c r="E69">
        <f>Players!E497</f>
        <v>344700</v>
      </c>
      <c r="F69">
        <f>Players!F497</f>
        <v>56.913043478260803</v>
      </c>
      <c r="G69">
        <f>Players!G497</f>
        <v>0</v>
      </c>
      <c r="H69">
        <f>Players!H497</f>
        <v>56.913043478260803</v>
      </c>
    </row>
    <row r="70" spans="1:8">
      <c r="A70" t="str">
        <f>Players!A505</f>
        <v>Daniel McStay</v>
      </c>
      <c r="B70" t="str">
        <f>Players!B505</f>
        <v>Brisbane</v>
      </c>
      <c r="C70" t="str">
        <f>Players!C505</f>
        <v>['Forward']</v>
      </c>
      <c r="D70" t="str">
        <f>Players!D505</f>
        <v>Forward</v>
      </c>
      <c r="E70">
        <f>Players!E505</f>
        <v>300900</v>
      </c>
      <c r="F70">
        <f>Players!F505</f>
        <v>55.650161962054597</v>
      </c>
      <c r="G70">
        <f>Players!G505</f>
        <v>0</v>
      </c>
      <c r="H70">
        <f>Players!H505</f>
        <v>55.650161962054597</v>
      </c>
    </row>
    <row r="71" spans="1:8">
      <c r="A71" t="str">
        <f>Players!A233</f>
        <v>Daniel Menzel</v>
      </c>
      <c r="B71" t="str">
        <f>Players!B233</f>
        <v>Sydney</v>
      </c>
      <c r="C71" t="str">
        <f>Players!C233</f>
        <v>['Forward']</v>
      </c>
      <c r="D71" t="str">
        <f>Players!D233</f>
        <v>Forward</v>
      </c>
      <c r="E71">
        <f>Players!E233</f>
        <v>369100</v>
      </c>
      <c r="F71">
        <f>Players!F233</f>
        <v>73.335637963544897</v>
      </c>
      <c r="G71">
        <f>Players!G233</f>
        <v>0</v>
      </c>
      <c r="H71">
        <f>Players!H233</f>
        <v>73.335637963544897</v>
      </c>
    </row>
    <row r="72" spans="1:8">
      <c r="A72" t="str">
        <f>Players!A475</f>
        <v>Daniel Rioli</v>
      </c>
      <c r="B72" t="str">
        <f>Players!B475</f>
        <v>Richmond</v>
      </c>
      <c r="C72" t="str">
        <f>Players!C475</f>
        <v>['Forward']</v>
      </c>
      <c r="D72" t="str">
        <f>Players!D475</f>
        <v>Forward</v>
      </c>
      <c r="E72">
        <f>Players!E475</f>
        <v>324600</v>
      </c>
      <c r="F72">
        <f>Players!F475</f>
        <v>57.971326164874498</v>
      </c>
      <c r="G72">
        <f>Players!G475</f>
        <v>0</v>
      </c>
      <c r="H72">
        <f>Players!H475</f>
        <v>57.971326164874498</v>
      </c>
    </row>
    <row r="73" spans="1:8">
      <c r="A73" t="str">
        <f>Players!A601</f>
        <v>Daniel Venables</v>
      </c>
      <c r="B73" t="str">
        <f>Players!B601</f>
        <v>West Coast</v>
      </c>
      <c r="C73" t="str">
        <f>Players!C601</f>
        <v>['Forward']</v>
      </c>
      <c r="D73" t="str">
        <f>Players!D601</f>
        <v>Forward</v>
      </c>
      <c r="E73">
        <f>Players!E601</f>
        <v>258800</v>
      </c>
      <c r="F73">
        <f>Players!F601</f>
        <v>47</v>
      </c>
      <c r="G73">
        <f>Players!G601</f>
        <v>0</v>
      </c>
      <c r="H73">
        <f>Players!H601</f>
        <v>47</v>
      </c>
    </row>
    <row r="74" spans="1:8">
      <c r="A74" t="str">
        <f>Players!A295</f>
        <v>Daniel Wells</v>
      </c>
      <c r="B74" t="str">
        <f>Players!B295</f>
        <v>Collingwood</v>
      </c>
      <c r="C74" t="str">
        <f>Players!C295</f>
        <v>['Forward']</v>
      </c>
      <c r="D74" t="str">
        <f>Players!D295</f>
        <v>Forward</v>
      </c>
      <c r="E74">
        <f>Players!E295</f>
        <v>302900</v>
      </c>
      <c r="F74">
        <f>Players!F295</f>
        <v>82.931688804554</v>
      </c>
      <c r="G74">
        <f>Players!G295</f>
        <v>65</v>
      </c>
      <c r="H74">
        <f>Players!H295</f>
        <v>69.482922201138507</v>
      </c>
    </row>
    <row r="75" spans="1:8">
      <c r="A75" t="str">
        <f>Players!A621</f>
        <v>Darcy Fogarty</v>
      </c>
      <c r="B75" t="str">
        <f>Players!B621</f>
        <v>Adelaide</v>
      </c>
      <c r="C75" t="str">
        <f>Players!C621</f>
        <v>['Forward']</v>
      </c>
      <c r="D75" t="str">
        <f>Players!D621</f>
        <v>Forward</v>
      </c>
      <c r="E75">
        <f>Players!E621</f>
        <v>242700</v>
      </c>
      <c r="F75">
        <f>Players!F621</f>
        <v>44</v>
      </c>
      <c r="G75">
        <f>Players!G621</f>
        <v>0</v>
      </c>
      <c r="H75">
        <f>Players!H621</f>
        <v>44</v>
      </c>
    </row>
    <row r="76" spans="1:8">
      <c r="A76" t="str">
        <f>Players!A418</f>
        <v>Darcy Lang</v>
      </c>
      <c r="B76" t="str">
        <f>Players!B418</f>
        <v>Carlton</v>
      </c>
      <c r="C76" t="str">
        <f>Players!C418</f>
        <v>['Midfield', 'Forward']</v>
      </c>
      <c r="D76" t="str">
        <f>Players!D418</f>
        <v>Midfield, Forward</v>
      </c>
      <c r="E76">
        <f>Players!E418</f>
        <v>327700</v>
      </c>
      <c r="F76">
        <f>Players!F418</f>
        <v>61.396226415094297</v>
      </c>
      <c r="G76">
        <f>Players!G418</f>
        <v>0</v>
      </c>
      <c r="H76">
        <f>Players!H418</f>
        <v>61.396226415094297</v>
      </c>
    </row>
    <row r="77" spans="1:8">
      <c r="A77" t="str">
        <f>Players!A540</f>
        <v>Darcy Macpherson</v>
      </c>
      <c r="B77" t="str">
        <f>Players!B540</f>
        <v>Gold Coast</v>
      </c>
      <c r="C77" t="str">
        <f>Players!C540</f>
        <v>['Forward']</v>
      </c>
      <c r="D77" t="str">
        <f>Players!D540</f>
        <v>Forward</v>
      </c>
      <c r="E77">
        <f>Players!E540</f>
        <v>293100</v>
      </c>
      <c r="F77">
        <f>Players!F540</f>
        <v>52.8108108108108</v>
      </c>
      <c r="G77">
        <f>Players!G540</f>
        <v>0</v>
      </c>
      <c r="H77">
        <f>Players!H540</f>
        <v>52.8108108108108</v>
      </c>
    </row>
    <row r="78" spans="1:8">
      <c r="A78" t="str">
        <f>Players!A494</f>
        <v>Darcy Moore</v>
      </c>
      <c r="B78" t="str">
        <f>Players!B494</f>
        <v>Collingwood</v>
      </c>
      <c r="C78" t="str">
        <f>Players!C494</f>
        <v>['Defender', 'Forward']</v>
      </c>
      <c r="D78" t="str">
        <f>Players!D494</f>
        <v>Defender, Forward</v>
      </c>
      <c r="E78">
        <f>Players!E494</f>
        <v>239400</v>
      </c>
      <c r="F78">
        <f>Players!F494</f>
        <v>56.988031119090302</v>
      </c>
      <c r="G78">
        <f>Players!G494</f>
        <v>0</v>
      </c>
      <c r="H78">
        <f>Players!H494</f>
        <v>56.988031119090302</v>
      </c>
    </row>
    <row r="79" spans="1:8">
      <c r="A79" t="str">
        <f>Players!A202</f>
        <v>Darcy Parish</v>
      </c>
      <c r="B79" t="str">
        <f>Players!B202</f>
        <v>Essendon</v>
      </c>
      <c r="C79" t="str">
        <f>Players!C202</f>
        <v>['Midfield', 'Forward']</v>
      </c>
      <c r="D79" t="str">
        <f>Players!D202</f>
        <v>Midfield, Forward</v>
      </c>
      <c r="E79">
        <f>Players!E202</f>
        <v>436100</v>
      </c>
      <c r="F79">
        <f>Players!F202</f>
        <v>76.087671232876701</v>
      </c>
      <c r="G79">
        <f>Players!G202</f>
        <v>0</v>
      </c>
      <c r="H79">
        <f>Players!H202</f>
        <v>76.087671232876701</v>
      </c>
    </row>
    <row r="80" spans="1:8">
      <c r="A80" t="str">
        <f>Players!A145</f>
        <v>David Armitage</v>
      </c>
      <c r="B80" t="str">
        <f>Players!B145</f>
        <v>St Kilda</v>
      </c>
      <c r="C80" t="str">
        <f>Players!C145</f>
        <v>['Midfield', 'Forward']</v>
      </c>
      <c r="D80" t="str">
        <f>Players!D145</f>
        <v>Midfield, Forward</v>
      </c>
      <c r="E80">
        <f>Players!E145</f>
        <v>423400</v>
      </c>
      <c r="F80">
        <f>Players!F145</f>
        <v>88.553341148886204</v>
      </c>
      <c r="G80">
        <f>Players!G145</f>
        <v>80</v>
      </c>
      <c r="H80">
        <f>Players!H145</f>
        <v>82.138335287221551</v>
      </c>
    </row>
    <row r="81" spans="1:8">
      <c r="A81" t="str">
        <f>Players!A57</f>
        <v>David Mundy</v>
      </c>
      <c r="B81" t="str">
        <f>Players!B57</f>
        <v>Fremantle</v>
      </c>
      <c r="C81" t="str">
        <f>Players!C57</f>
        <v>['Midfield', 'Forward']</v>
      </c>
      <c r="D81" t="str">
        <f>Players!D57</f>
        <v>Midfield, Forward</v>
      </c>
      <c r="E81">
        <f>Players!E57</f>
        <v>520900</v>
      </c>
      <c r="F81">
        <f>Players!F57</f>
        <v>95.843639228042505</v>
      </c>
      <c r="G81">
        <f>Players!G57</f>
        <v>98</v>
      </c>
      <c r="H81">
        <f>Players!H57</f>
        <v>97.460909807010623</v>
      </c>
    </row>
    <row r="82" spans="1:8">
      <c r="A82" t="str">
        <f>Players!A360</f>
        <v>Dean Kent</v>
      </c>
      <c r="B82" t="str">
        <f>Players!B360</f>
        <v>St Kilda</v>
      </c>
      <c r="C82" t="str">
        <f>Players!C360</f>
        <v>['Forward']</v>
      </c>
      <c r="D82" t="str">
        <f>Players!D360</f>
        <v>Forward</v>
      </c>
      <c r="E82">
        <f>Players!E360</f>
        <v>278800</v>
      </c>
      <c r="F82">
        <f>Players!F360</f>
        <v>65.3333333333333</v>
      </c>
      <c r="G82">
        <f>Players!G360</f>
        <v>0</v>
      </c>
      <c r="H82">
        <f>Players!H360</f>
        <v>65.3333333333333</v>
      </c>
    </row>
    <row r="83" spans="1:8">
      <c r="A83" t="str">
        <f>Players!A52</f>
        <v>Devon Smith</v>
      </c>
      <c r="B83" t="str">
        <f>Players!B52</f>
        <v>Essendon</v>
      </c>
      <c r="C83" t="str">
        <f>Players!C52</f>
        <v>['Midfield', 'Forward']</v>
      </c>
      <c r="D83" t="str">
        <f>Players!D52</f>
        <v>Midfield, Forward</v>
      </c>
      <c r="E83">
        <f>Players!E52</f>
        <v>531300</v>
      </c>
      <c r="F83">
        <f>Players!F52</f>
        <v>88.242647058823493</v>
      </c>
      <c r="G83">
        <f>Players!G52</f>
        <v>102</v>
      </c>
      <c r="H83">
        <f>Players!H52</f>
        <v>98.56066176470587</v>
      </c>
    </row>
    <row r="84" spans="1:8">
      <c r="A84" t="str">
        <f>Players!A695</f>
        <v>Doulton Langlands</v>
      </c>
      <c r="B84" t="str">
        <f>Players!B695</f>
        <v>St Kilda</v>
      </c>
      <c r="C84" t="str">
        <f>Players!C695</f>
        <v>['Midfield', 'Forward']</v>
      </c>
      <c r="D84" t="str">
        <f>Players!D695</f>
        <v>Midfield, Forward</v>
      </c>
      <c r="E84">
        <f>Players!E695</f>
        <v>123900</v>
      </c>
      <c r="F84">
        <f>Players!F695</f>
        <v>23.826923076922998</v>
      </c>
      <c r="G84">
        <f>Players!G695</f>
        <v>0</v>
      </c>
      <c r="H84">
        <f>Players!H695</f>
        <v>23.826923076922998</v>
      </c>
    </row>
    <row r="85" spans="1:8">
      <c r="A85" t="str">
        <f>Players!A557</f>
        <v>Dylan Buckley</v>
      </c>
      <c r="B85" t="str">
        <f>Players!B557</f>
        <v>GWS</v>
      </c>
      <c r="C85" t="str">
        <f>Players!C557</f>
        <v>['Forward']</v>
      </c>
      <c r="D85" t="str">
        <f>Players!D557</f>
        <v>Forward</v>
      </c>
      <c r="E85">
        <f>Players!E557</f>
        <v>165000</v>
      </c>
      <c r="F85">
        <f>Players!F557</f>
        <v>51.054916985951401</v>
      </c>
      <c r="G85">
        <f>Players!G557</f>
        <v>0</v>
      </c>
      <c r="H85">
        <f>Players!H557</f>
        <v>51.054916985951401</v>
      </c>
    </row>
    <row r="86" spans="1:8">
      <c r="A86" t="str">
        <f>Players!A637</f>
        <v>Dylan Moore</v>
      </c>
      <c r="B86" t="str">
        <f>Players!B637</f>
        <v>Hawthorn</v>
      </c>
      <c r="C86" t="str">
        <f>Players!C637</f>
        <v>['Forward']</v>
      </c>
      <c r="D86" t="str">
        <f>Players!D637</f>
        <v>Forward</v>
      </c>
      <c r="E86">
        <f>Players!E637</f>
        <v>123900</v>
      </c>
      <c r="F86">
        <f>Players!F637</f>
        <v>42.414979100702297</v>
      </c>
      <c r="G86">
        <f>Players!G637</f>
        <v>0</v>
      </c>
      <c r="H86">
        <f>Players!H637</f>
        <v>42.414979100702297</v>
      </c>
    </row>
    <row r="87" spans="1:8">
      <c r="A87" t="str">
        <f>Players!A177</f>
        <v>Eddie Betts</v>
      </c>
      <c r="B87" t="str">
        <f>Players!B177</f>
        <v>Adelaide</v>
      </c>
      <c r="C87" t="str">
        <f>Players!C177</f>
        <v>['Forward']</v>
      </c>
      <c r="D87" t="str">
        <f>Players!D177</f>
        <v>Forward</v>
      </c>
      <c r="E87">
        <f>Players!E177</f>
        <v>363400</v>
      </c>
      <c r="F87">
        <f>Players!F177</f>
        <v>78.648334002408603</v>
      </c>
      <c r="G87">
        <f>Players!G177</f>
        <v>0</v>
      </c>
      <c r="H87">
        <f>Players!H177</f>
        <v>78.648334002408603</v>
      </c>
    </row>
    <row r="88" spans="1:8">
      <c r="A88" t="str">
        <f>Players!A267</f>
        <v>Elliott Himmelberg</v>
      </c>
      <c r="B88" t="str">
        <f>Players!B267</f>
        <v>Adelaide</v>
      </c>
      <c r="C88" t="str">
        <f>Players!C267</f>
        <v>['Forward']</v>
      </c>
      <c r="D88" t="str">
        <f>Players!D267</f>
        <v>Forward</v>
      </c>
      <c r="E88">
        <f>Players!E267</f>
        <v>269800</v>
      </c>
      <c r="F88">
        <f>Players!F267</f>
        <v>71</v>
      </c>
      <c r="G88">
        <f>Players!G267</f>
        <v>0</v>
      </c>
      <c r="H88">
        <f>Players!H267</f>
        <v>71</v>
      </c>
    </row>
    <row r="89" spans="1:8">
      <c r="A89" t="str">
        <f>Players!A576</f>
        <v>Eric Hipwood</v>
      </c>
      <c r="B89" t="str">
        <f>Players!B576</f>
        <v>Brisbane</v>
      </c>
      <c r="C89" t="str">
        <f>Players!C576</f>
        <v>['Forward']</v>
      </c>
      <c r="D89" t="str">
        <f>Players!D576</f>
        <v>Forward</v>
      </c>
      <c r="E89">
        <f>Players!E576</f>
        <v>281800</v>
      </c>
      <c r="F89">
        <f>Players!F576</f>
        <v>49.268817204301001</v>
      </c>
      <c r="G89">
        <f>Players!G576</f>
        <v>0</v>
      </c>
      <c r="H89">
        <f>Players!H576</f>
        <v>49.268817204301001</v>
      </c>
    </row>
    <row r="90" spans="1:8">
      <c r="A90" t="str">
        <f>Players!A523</f>
        <v>Esava Ratugolea</v>
      </c>
      <c r="B90" t="str">
        <f>Players!B523</f>
        <v>Geelong</v>
      </c>
      <c r="C90" t="str">
        <f>Players!C523</f>
        <v>['Forward']</v>
      </c>
      <c r="D90" t="str">
        <f>Players!D523</f>
        <v>Forward</v>
      </c>
      <c r="E90">
        <f>Players!E523</f>
        <v>295200</v>
      </c>
      <c r="F90">
        <f>Players!F523</f>
        <v>54</v>
      </c>
      <c r="G90">
        <f>Players!G523</f>
        <v>0</v>
      </c>
      <c r="H90">
        <f>Players!H523</f>
        <v>54</v>
      </c>
    </row>
    <row r="91" spans="1:8">
      <c r="A91" t="str">
        <f>Players!A646</f>
        <v>Fergus Greene</v>
      </c>
      <c r="B91" t="str">
        <f>Players!B646</f>
        <v>Western Bulldogs</v>
      </c>
      <c r="C91" t="str">
        <f>Players!C646</f>
        <v>['Forward']</v>
      </c>
      <c r="D91" t="str">
        <f>Players!D646</f>
        <v>Forward</v>
      </c>
      <c r="E91">
        <f>Players!E646</f>
        <v>202300</v>
      </c>
      <c r="F91">
        <f>Players!F646</f>
        <v>41</v>
      </c>
      <c r="G91">
        <f>Players!G646</f>
        <v>0</v>
      </c>
      <c r="H91">
        <f>Players!H646</f>
        <v>41</v>
      </c>
    </row>
    <row r="92" spans="1:8">
      <c r="A92" t="str">
        <f>Players!A749</f>
        <v>Finbar O'Dwyer</v>
      </c>
      <c r="B92" t="str">
        <f>Players!B749</f>
        <v>Carlton</v>
      </c>
      <c r="C92" t="str">
        <f>Players!C749</f>
        <v>['Forward']</v>
      </c>
      <c r="D92" t="str">
        <f>Players!D749</f>
        <v>Forward</v>
      </c>
      <c r="E92">
        <f>Players!E749</f>
        <v>117300</v>
      </c>
      <c r="F92">
        <f>Players!F749</f>
        <v>22.557692307692299</v>
      </c>
      <c r="G92">
        <f>Players!G749</f>
        <v>0</v>
      </c>
      <c r="H92">
        <f>Players!H749</f>
        <v>22.557692307692299</v>
      </c>
    </row>
    <row r="93" spans="1:8">
      <c r="A93" t="str">
        <f>Players!A443</f>
        <v>Gary Rohan</v>
      </c>
      <c r="B93" t="str">
        <f>Players!B443</f>
        <v>Geelong</v>
      </c>
      <c r="C93" t="str">
        <f>Players!C443</f>
        <v>['Forward']</v>
      </c>
      <c r="D93" t="str">
        <f>Players!D443</f>
        <v>Forward</v>
      </c>
      <c r="E93">
        <f>Players!E443</f>
        <v>261600</v>
      </c>
      <c r="F93">
        <f>Players!F443</f>
        <v>59.796589524969498</v>
      </c>
      <c r="G93">
        <f>Players!G443</f>
        <v>0</v>
      </c>
      <c r="H93">
        <f>Players!H443</f>
        <v>59.796589524969498</v>
      </c>
    </row>
    <row r="94" spans="1:8">
      <c r="A94" t="str">
        <f>Players!A607</f>
        <v>Gryan Miers</v>
      </c>
      <c r="B94" t="str">
        <f>Players!B607</f>
        <v>Geelong</v>
      </c>
      <c r="C94" t="str">
        <f>Players!C607</f>
        <v>['Forward']</v>
      </c>
      <c r="D94" t="str">
        <f>Players!D607</f>
        <v>Forward</v>
      </c>
      <c r="E94">
        <f>Players!E607</f>
        <v>123900</v>
      </c>
      <c r="F94">
        <f>Players!F607</f>
        <v>46.091884479304497</v>
      </c>
      <c r="G94">
        <f>Players!G607</f>
        <v>0</v>
      </c>
      <c r="H94">
        <f>Players!H607</f>
        <v>46.091884479304497</v>
      </c>
    </row>
    <row r="95" spans="1:8">
      <c r="A95" t="str">
        <f>Players!A801</f>
        <v>Guy Walker</v>
      </c>
      <c r="B95" t="str">
        <f>Players!B801</f>
        <v>Melbourne</v>
      </c>
      <c r="C95" t="str">
        <f>Players!C801</f>
        <v>['Defender', 'Forward']</v>
      </c>
      <c r="D95" t="str">
        <f>Players!D801</f>
        <v>Defender, Forward</v>
      </c>
      <c r="E95">
        <f>Players!E801</f>
        <v>102400</v>
      </c>
      <c r="F95">
        <f>Players!F801</f>
        <v>19.692307692307601</v>
      </c>
      <c r="G95">
        <f>Players!G801</f>
        <v>0</v>
      </c>
      <c r="H95">
        <f>Players!H801</f>
        <v>19.692307692307601</v>
      </c>
    </row>
    <row r="96" spans="1:8">
      <c r="A96" t="str">
        <f>Players!A384</f>
        <v>Harrison Himmelberg</v>
      </c>
      <c r="B96" t="str">
        <f>Players!B384</f>
        <v>GWS</v>
      </c>
      <c r="C96" t="str">
        <f>Players!C384</f>
        <v>['Forward']</v>
      </c>
      <c r="D96" t="str">
        <f>Players!D384</f>
        <v>Forward</v>
      </c>
      <c r="E96">
        <f>Players!E384</f>
        <v>384200</v>
      </c>
      <c r="F96">
        <f>Players!F384</f>
        <v>63.739097169089497</v>
      </c>
      <c r="G96">
        <f>Players!G384</f>
        <v>0</v>
      </c>
      <c r="H96">
        <f>Players!H384</f>
        <v>63.739097169089497</v>
      </c>
    </row>
    <row r="97" spans="1:8">
      <c r="A97" t="str">
        <f>Players!A375</f>
        <v>Harry McKay</v>
      </c>
      <c r="B97" t="str">
        <f>Players!B375</f>
        <v>Carlton</v>
      </c>
      <c r="C97" t="str">
        <f>Players!C375</f>
        <v>['Forward']</v>
      </c>
      <c r="D97" t="str">
        <f>Players!D375</f>
        <v>Forward</v>
      </c>
      <c r="E97">
        <f>Players!E375</f>
        <v>360800</v>
      </c>
      <c r="F97">
        <f>Players!F375</f>
        <v>64.576271186440593</v>
      </c>
      <c r="G97">
        <f>Players!G375</f>
        <v>0</v>
      </c>
      <c r="H97">
        <f>Players!H375</f>
        <v>64.576271186440593</v>
      </c>
    </row>
    <row r="98" spans="1:8">
      <c r="A98" t="str">
        <f>Players!A370</f>
        <v>Harry Morrison</v>
      </c>
      <c r="B98" t="str">
        <f>Players!B370</f>
        <v>Hawthorn</v>
      </c>
      <c r="C98" t="str">
        <f>Players!C370</f>
        <v>['Midfield', 'Forward']</v>
      </c>
      <c r="D98" t="str">
        <f>Players!D370</f>
        <v>Midfield, Forward</v>
      </c>
      <c r="E98">
        <f>Players!E370</f>
        <v>350000</v>
      </c>
      <c r="F98">
        <f>Players!F370</f>
        <v>64.660377358490507</v>
      </c>
      <c r="G98">
        <f>Players!G370</f>
        <v>0</v>
      </c>
      <c r="H98">
        <f>Players!H370</f>
        <v>64.660377358490507</v>
      </c>
    </row>
    <row r="99" spans="1:8">
      <c r="A99" t="str">
        <f>Players!A537</f>
        <v>Hayden Ballantyne</v>
      </c>
      <c r="B99" t="str">
        <f>Players!B537</f>
        <v>Fremantle</v>
      </c>
      <c r="C99" t="str">
        <f>Players!C537</f>
        <v>['Forward']</v>
      </c>
      <c r="D99" t="str">
        <f>Players!D537</f>
        <v>Forward</v>
      </c>
      <c r="E99">
        <f>Players!E537</f>
        <v>266600</v>
      </c>
      <c r="F99">
        <f>Players!F537</f>
        <v>53.248648648648597</v>
      </c>
      <c r="G99">
        <f>Players!G537</f>
        <v>0</v>
      </c>
      <c r="H99">
        <f>Players!H537</f>
        <v>53.248648648648597</v>
      </c>
    </row>
    <row r="100" spans="1:8">
      <c r="A100" t="str">
        <f>Players!A703</f>
        <v>Hugh Dixon</v>
      </c>
      <c r="B100" t="str">
        <f>Players!B703</f>
        <v>Fremantle</v>
      </c>
      <c r="C100" t="str">
        <f>Players!C703</f>
        <v>['Forward']</v>
      </c>
      <c r="D100" t="str">
        <f>Players!D703</f>
        <v>Forward</v>
      </c>
      <c r="E100">
        <f>Players!E703</f>
        <v>123900</v>
      </c>
      <c r="F100">
        <f>Players!F703</f>
        <v>23.826923076922998</v>
      </c>
      <c r="G100">
        <f>Players!G703</f>
        <v>0</v>
      </c>
      <c r="H100">
        <f>Players!H703</f>
        <v>23.826923076922998</v>
      </c>
    </row>
    <row r="101" spans="1:8">
      <c r="A101" t="str">
        <f>Players!A745</f>
        <v>Ian Hill</v>
      </c>
      <c r="B101" t="str">
        <f>Players!B745</f>
        <v>GWS</v>
      </c>
      <c r="C101" t="str">
        <f>Players!C745</f>
        <v>['Midfield', 'Forward']</v>
      </c>
      <c r="D101" t="str">
        <f>Players!D745</f>
        <v>Midfield, Forward</v>
      </c>
      <c r="E101">
        <f>Players!E745</f>
        <v>117300</v>
      </c>
      <c r="F101">
        <f>Players!F745</f>
        <v>22.557692307692299</v>
      </c>
      <c r="G101">
        <f>Players!G745</f>
        <v>0</v>
      </c>
      <c r="H101">
        <f>Players!H745</f>
        <v>22.557692307692299</v>
      </c>
    </row>
    <row r="102" spans="1:8">
      <c r="A102" t="str">
        <f>Players!A746</f>
        <v>Irving Mosquito</v>
      </c>
      <c r="B102" t="str">
        <f>Players!B746</f>
        <v>Essendon</v>
      </c>
      <c r="C102" t="str">
        <f>Players!C746</f>
        <v>['Midfield', 'Forward']</v>
      </c>
      <c r="D102" t="str">
        <f>Players!D746</f>
        <v>Midfield, Forward</v>
      </c>
      <c r="E102">
        <f>Players!E746</f>
        <v>117300</v>
      </c>
      <c r="F102">
        <f>Players!F746</f>
        <v>22.557692307692299</v>
      </c>
      <c r="G102">
        <f>Players!G746</f>
        <v>0</v>
      </c>
      <c r="H102">
        <f>Players!H746</f>
        <v>22.557692307692299</v>
      </c>
    </row>
    <row r="103" spans="1:8">
      <c r="A103" t="str">
        <f>Players!A35</f>
        <v>Isaac Heeney</v>
      </c>
      <c r="B103" t="str">
        <f>Players!B35</f>
        <v>Sydney</v>
      </c>
      <c r="C103" t="str">
        <f>Players!C35</f>
        <v>['Midfield', 'Forward']</v>
      </c>
      <c r="D103" t="str">
        <f>Players!D35</f>
        <v>Midfield, Forward</v>
      </c>
      <c r="E103">
        <f>Players!E35</f>
        <v>529200</v>
      </c>
      <c r="F103">
        <f>Players!F35</f>
        <v>89.704845814977901</v>
      </c>
      <c r="G103">
        <f>Players!G35</f>
        <v>105</v>
      </c>
      <c r="H103">
        <f>Players!H35</f>
        <v>101.17621145374447</v>
      </c>
    </row>
    <row r="104" spans="1:8">
      <c r="A104" t="str">
        <f>Players!A628</f>
        <v>Izak Rankine</v>
      </c>
      <c r="B104" t="str">
        <f>Players!B628</f>
        <v>Gold Coast</v>
      </c>
      <c r="C104" t="str">
        <f>Players!C628</f>
        <v>['Forward']</v>
      </c>
      <c r="D104" t="str">
        <f>Players!D628</f>
        <v>Forward</v>
      </c>
      <c r="E104">
        <f>Players!E628</f>
        <v>198300</v>
      </c>
      <c r="F104">
        <f>Players!F628</f>
        <v>43.151092859591898</v>
      </c>
      <c r="G104">
        <f>Players!G628</f>
        <v>0</v>
      </c>
      <c r="H104">
        <f>Players!H628</f>
        <v>43.151092859591898</v>
      </c>
    </row>
    <row r="105" spans="1:8">
      <c r="A105" t="str">
        <f>Players!A49</f>
        <v>Jack Billings</v>
      </c>
      <c r="B105" t="str">
        <f>Players!B49</f>
        <v>St Kilda</v>
      </c>
      <c r="C105" t="str">
        <f>Players!C49</f>
        <v>['Forward']</v>
      </c>
      <c r="D105" t="str">
        <f>Players!D49</f>
        <v>Forward</v>
      </c>
      <c r="E105">
        <f>Players!E49</f>
        <v>437600</v>
      </c>
      <c r="F105">
        <f>Players!F49</f>
        <v>83.135039717563899</v>
      </c>
      <c r="G105">
        <f>Players!G49</f>
        <v>104</v>
      </c>
      <c r="H105">
        <f>Players!H49</f>
        <v>98.783759929390982</v>
      </c>
    </row>
    <row r="106" spans="1:8">
      <c r="A106" t="str">
        <f>Players!A696</f>
        <v>Jack Buckley</v>
      </c>
      <c r="B106" t="str">
        <f>Players!B696</f>
        <v>GWS</v>
      </c>
      <c r="C106" t="str">
        <f>Players!C696</f>
        <v>['Midfield', 'Forward']</v>
      </c>
      <c r="D106" t="str">
        <f>Players!D696</f>
        <v>Midfield, Forward</v>
      </c>
      <c r="E106">
        <f>Players!E696</f>
        <v>123900</v>
      </c>
      <c r="F106">
        <f>Players!F696</f>
        <v>23.826923076922998</v>
      </c>
      <c r="G106">
        <f>Players!G696</f>
        <v>0</v>
      </c>
      <c r="H106">
        <f>Players!H696</f>
        <v>23.826923076922998</v>
      </c>
    </row>
    <row r="107" spans="1:8">
      <c r="A107" t="str">
        <f>Players!A131</f>
        <v>Jack Darling</v>
      </c>
      <c r="B107" t="str">
        <f>Players!B131</f>
        <v>West Coast</v>
      </c>
      <c r="C107" t="str">
        <f>Players!C131</f>
        <v>['Forward']</v>
      </c>
      <c r="D107" t="str">
        <f>Players!D131</f>
        <v>Forward</v>
      </c>
      <c r="E107">
        <f>Players!E131</f>
        <v>471700</v>
      </c>
      <c r="F107">
        <f>Players!F131</f>
        <v>78.6153180441367</v>
      </c>
      <c r="G107">
        <f>Players!G131</f>
        <v>85</v>
      </c>
      <c r="H107">
        <f>Players!H131</f>
        <v>83.403829511034175</v>
      </c>
    </row>
    <row r="108" spans="1:8">
      <c r="A108" t="str">
        <f>Players!A93</f>
        <v>Jack Gunston</v>
      </c>
      <c r="B108" t="str">
        <f>Players!B93</f>
        <v>Hawthorn</v>
      </c>
      <c r="C108" t="str">
        <f>Players!C93</f>
        <v>['Forward']</v>
      </c>
      <c r="D108" t="str">
        <f>Players!D93</f>
        <v>Forward</v>
      </c>
      <c r="E108">
        <f>Players!E93</f>
        <v>521400</v>
      </c>
      <c r="F108">
        <f>Players!F93</f>
        <v>92.187546886721606</v>
      </c>
      <c r="G108">
        <f>Players!G93</f>
        <v>90</v>
      </c>
      <c r="H108">
        <f>Players!H93</f>
        <v>90.546886721680409</v>
      </c>
    </row>
    <row r="109" spans="1:8">
      <c r="A109" t="str">
        <f>Players!A252</f>
        <v>Jack Higgins</v>
      </c>
      <c r="B109" t="str">
        <f>Players!B252</f>
        <v>Richmond</v>
      </c>
      <c r="C109" t="str">
        <f>Players!C252</f>
        <v>['Forward']</v>
      </c>
      <c r="D109" t="str">
        <f>Players!D252</f>
        <v>Forward</v>
      </c>
      <c r="E109">
        <f>Players!E252</f>
        <v>392700</v>
      </c>
      <c r="F109">
        <f>Players!F252</f>
        <v>72</v>
      </c>
      <c r="G109">
        <f>Players!G252</f>
        <v>0</v>
      </c>
      <c r="H109">
        <f>Players!H252</f>
        <v>72</v>
      </c>
    </row>
    <row r="110" spans="1:8">
      <c r="A110" t="str">
        <f>Players!A459</f>
        <v>Jack Lonie</v>
      </c>
      <c r="B110" t="str">
        <f>Players!B459</f>
        <v>St Kilda</v>
      </c>
      <c r="C110" t="str">
        <f>Players!C459</f>
        <v>['Forward']</v>
      </c>
      <c r="D110" t="str">
        <f>Players!D459</f>
        <v>Forward</v>
      </c>
      <c r="E110">
        <f>Players!E459</f>
        <v>343500</v>
      </c>
      <c r="F110">
        <f>Players!F459</f>
        <v>58.986486486486399</v>
      </c>
      <c r="G110">
        <f>Players!G459</f>
        <v>0</v>
      </c>
      <c r="H110">
        <f>Players!H459</f>
        <v>58.986486486486399</v>
      </c>
    </row>
    <row r="111" spans="1:8">
      <c r="A111" t="str">
        <f>Players!A667</f>
        <v>Jack Lukosius</v>
      </c>
      <c r="B111" t="str">
        <f>Players!B667</f>
        <v>Gold Coast</v>
      </c>
      <c r="C111" t="str">
        <f>Players!C667</f>
        <v>['Forward']</v>
      </c>
      <c r="D111" t="str">
        <f>Players!D667</f>
        <v>Forward</v>
      </c>
      <c r="E111">
        <f>Players!E667</f>
        <v>202800</v>
      </c>
      <c r="F111">
        <f>Players!F667</f>
        <v>35.815809101101102</v>
      </c>
      <c r="G111">
        <f>Players!G667</f>
        <v>0</v>
      </c>
      <c r="H111">
        <f>Players!H667</f>
        <v>35.815809101101102</v>
      </c>
    </row>
    <row r="112" spans="1:8">
      <c r="A112" t="str">
        <f>Players!A187</f>
        <v>Jack Martin</v>
      </c>
      <c r="B112" t="str">
        <f>Players!B187</f>
        <v>Gold Coast</v>
      </c>
      <c r="C112" t="str">
        <f>Players!C187</f>
        <v>['Midfield', 'Forward']</v>
      </c>
      <c r="D112" t="str">
        <f>Players!D187</f>
        <v>Midfield, Forward</v>
      </c>
      <c r="E112">
        <f>Players!E187</f>
        <v>439000</v>
      </c>
      <c r="F112">
        <f>Players!F187</f>
        <v>77.762511373976295</v>
      </c>
      <c r="G112">
        <f>Players!G187</f>
        <v>0</v>
      </c>
      <c r="H112">
        <f>Players!H187</f>
        <v>77.762511373976295</v>
      </c>
    </row>
    <row r="113" spans="1:8">
      <c r="A113" t="str">
        <f>Players!A171</f>
        <v>Jack Newnes</v>
      </c>
      <c r="B113" t="str">
        <f>Players!B171</f>
        <v>St Kilda</v>
      </c>
      <c r="C113" t="str">
        <f>Players!C171</f>
        <v>['Midfield', 'Forward']</v>
      </c>
      <c r="D113" t="str">
        <f>Players!D171</f>
        <v>Midfield, Forward</v>
      </c>
      <c r="E113">
        <f>Players!E171</f>
        <v>356100</v>
      </c>
      <c r="F113">
        <f>Players!F171</f>
        <v>79.707317073170699</v>
      </c>
      <c r="G113">
        <f>Players!G171</f>
        <v>0</v>
      </c>
      <c r="H113">
        <f>Players!H171</f>
        <v>79.707317073170699</v>
      </c>
    </row>
    <row r="114" spans="1:8">
      <c r="A114" t="str">
        <f>Players!A773</f>
        <v>Jack Petruccelle</v>
      </c>
      <c r="B114" t="str">
        <f>Players!B773</f>
        <v>West Coast</v>
      </c>
      <c r="C114" t="str">
        <f>Players!C773</f>
        <v>['Forward']</v>
      </c>
      <c r="D114" t="str">
        <f>Players!D773</f>
        <v>Forward</v>
      </c>
      <c r="E114">
        <f>Players!E773</f>
        <v>123900</v>
      </c>
      <c r="F114">
        <f>Players!F773</f>
        <v>21</v>
      </c>
      <c r="G114">
        <f>Players!G773</f>
        <v>0</v>
      </c>
      <c r="H114">
        <f>Players!H773</f>
        <v>21</v>
      </c>
    </row>
    <row r="115" spans="1:8">
      <c r="A115" t="str">
        <f>Players!A109</f>
        <v>Jack Riewoldt</v>
      </c>
      <c r="B115" t="str">
        <f>Players!B109</f>
        <v>Richmond</v>
      </c>
      <c r="C115" t="str">
        <f>Players!C109</f>
        <v>['Forward']</v>
      </c>
      <c r="D115" t="str">
        <f>Players!D109</f>
        <v>Forward</v>
      </c>
      <c r="E115">
        <f>Players!E109</f>
        <v>504100</v>
      </c>
      <c r="F115">
        <f>Players!F109</f>
        <v>87.541729893778395</v>
      </c>
      <c r="G115">
        <f>Players!G109</f>
        <v>88</v>
      </c>
      <c r="H115">
        <f>Players!H109</f>
        <v>87.885432473444595</v>
      </c>
    </row>
    <row r="116" spans="1:8">
      <c r="A116" t="str">
        <f>Players!A572</f>
        <v>Jack Silvagni</v>
      </c>
      <c r="B116" t="str">
        <f>Players!B572</f>
        <v>Carlton</v>
      </c>
      <c r="C116" t="str">
        <f>Players!C572</f>
        <v>['Defender', 'Forward']</v>
      </c>
      <c r="D116" t="str">
        <f>Players!D572</f>
        <v>Defender, Forward</v>
      </c>
      <c r="E116">
        <f>Players!E572</f>
        <v>254400</v>
      </c>
      <c r="F116">
        <f>Players!F572</f>
        <v>49.490813648293901</v>
      </c>
      <c r="G116">
        <f>Players!G572</f>
        <v>0</v>
      </c>
      <c r="H116">
        <f>Players!H572</f>
        <v>49.490813648293901</v>
      </c>
    </row>
    <row r="117" spans="1:8">
      <c r="A117" t="str">
        <f>Players!A228</f>
        <v>Jack Watts</v>
      </c>
      <c r="B117" t="str">
        <f>Players!B228</f>
        <v>Port Adelaide</v>
      </c>
      <c r="C117" t="str">
        <f>Players!C228</f>
        <v>['Forward']</v>
      </c>
      <c r="D117" t="str">
        <f>Players!D228</f>
        <v>Forward</v>
      </c>
      <c r="E117">
        <f>Players!E228</f>
        <v>361100</v>
      </c>
      <c r="F117">
        <f>Players!F228</f>
        <v>73.589041095890394</v>
      </c>
      <c r="G117">
        <f>Players!G228</f>
        <v>0</v>
      </c>
      <c r="H117">
        <f>Players!H228</f>
        <v>73.589041095890394</v>
      </c>
    </row>
    <row r="118" spans="1:8">
      <c r="A118" t="str">
        <f>Players!A117</f>
        <v>Jack Ziebell</v>
      </c>
      <c r="B118" t="str">
        <f>Players!B117</f>
        <v>North Melbourne</v>
      </c>
      <c r="C118" t="str">
        <f>Players!C117</f>
        <v>['Forward']</v>
      </c>
      <c r="D118" t="str">
        <f>Players!D117</f>
        <v>Forward</v>
      </c>
      <c r="E118">
        <f>Players!E117</f>
        <v>458500</v>
      </c>
      <c r="F118">
        <f>Players!F117</f>
        <v>88.000387446725995</v>
      </c>
      <c r="G118">
        <f>Players!G117</f>
        <v>85</v>
      </c>
      <c r="H118">
        <f>Players!H117</f>
        <v>85.750096861681499</v>
      </c>
    </row>
    <row r="119" spans="1:8">
      <c r="A119" t="str">
        <f>Players!A605</f>
        <v>Jackson Ross</v>
      </c>
      <c r="B119" t="str">
        <f>Players!B605</f>
        <v>Hawthorn</v>
      </c>
      <c r="C119" t="str">
        <f>Players!C605</f>
        <v>['Forward']</v>
      </c>
      <c r="D119" t="str">
        <f>Players!D605</f>
        <v>Forward</v>
      </c>
      <c r="E119">
        <f>Players!E605</f>
        <v>123900</v>
      </c>
      <c r="F119">
        <f>Players!F605</f>
        <v>46.338028169014002</v>
      </c>
      <c r="G119">
        <f>Players!G605</f>
        <v>0</v>
      </c>
      <c r="H119">
        <f>Players!H605</f>
        <v>46.338028169014002</v>
      </c>
    </row>
    <row r="120" spans="1:8">
      <c r="A120" t="str">
        <f>Players!A633</f>
        <v>Jacob Heron</v>
      </c>
      <c r="B120" t="str">
        <f>Players!B633</f>
        <v>Gold Coast</v>
      </c>
      <c r="C120" t="str">
        <f>Players!C633</f>
        <v>['Defender', 'Forward']</v>
      </c>
      <c r="D120" t="str">
        <f>Players!D633</f>
        <v>Defender, Forward</v>
      </c>
      <c r="E120">
        <f>Players!E633</f>
        <v>238200</v>
      </c>
      <c r="F120">
        <f>Players!F633</f>
        <v>43</v>
      </c>
      <c r="G120">
        <f>Players!G633</f>
        <v>0</v>
      </c>
      <c r="H120">
        <f>Players!H633</f>
        <v>43</v>
      </c>
    </row>
    <row r="121" spans="1:8">
      <c r="A121" t="str">
        <f>Players!A767</f>
        <v>Jacob Koschitzke</v>
      </c>
      <c r="B121" t="str">
        <f>Players!B767</f>
        <v>Hawthorn</v>
      </c>
      <c r="C121" t="str">
        <f>Players!C767</f>
        <v>['Defender', 'Forward']</v>
      </c>
      <c r="D121" t="str">
        <f>Players!D767</f>
        <v>Defender, Forward</v>
      </c>
      <c r="E121">
        <f>Players!E767</f>
        <v>117300</v>
      </c>
      <c r="F121">
        <f>Players!F767</f>
        <v>22.557692307692299</v>
      </c>
      <c r="G121">
        <f>Players!G767</f>
        <v>0</v>
      </c>
      <c r="H121">
        <f>Players!H767</f>
        <v>22.557692307692299</v>
      </c>
    </row>
    <row r="122" spans="1:8">
      <c r="A122" t="str">
        <f>Players!A463</f>
        <v>Jacob Townsend</v>
      </c>
      <c r="B122" t="str">
        <f>Players!B463</f>
        <v>Richmond</v>
      </c>
      <c r="C122" t="str">
        <f>Players!C463</f>
        <v>['Forward']</v>
      </c>
      <c r="D122" t="str">
        <f>Players!D463</f>
        <v>Forward</v>
      </c>
      <c r="E122">
        <f>Players!E463</f>
        <v>278500</v>
      </c>
      <c r="F122">
        <f>Players!F463</f>
        <v>58.614617940199302</v>
      </c>
      <c r="G122">
        <f>Players!G463</f>
        <v>0</v>
      </c>
      <c r="H122">
        <f>Players!H463</f>
        <v>58.614617940199302</v>
      </c>
    </row>
    <row r="123" spans="1:8">
      <c r="A123" t="str">
        <f>Players!A283</f>
        <v>Jade Gresham</v>
      </c>
      <c r="B123" t="str">
        <f>Players!B283</f>
        <v>St Kilda</v>
      </c>
      <c r="C123" t="str">
        <f>Players!C283</f>
        <v>['Forward']</v>
      </c>
      <c r="D123" t="str">
        <f>Players!D283</f>
        <v>Forward</v>
      </c>
      <c r="E123">
        <f>Players!E283</f>
        <v>429600</v>
      </c>
      <c r="F123">
        <f>Players!F283</f>
        <v>70.141132776230194</v>
      </c>
      <c r="G123">
        <f>Players!G283</f>
        <v>0</v>
      </c>
      <c r="H123">
        <f>Players!H283</f>
        <v>70.141132776230194</v>
      </c>
    </row>
    <row r="124" spans="1:8">
      <c r="A124" t="str">
        <f>Players!A382</f>
        <v>Jaidyn Stephenson</v>
      </c>
      <c r="B124" t="str">
        <f>Players!B382</f>
        <v>Collingwood</v>
      </c>
      <c r="C124" t="str">
        <f>Players!C382</f>
        <v>['Forward']</v>
      </c>
      <c r="D124" t="str">
        <f>Players!D382</f>
        <v>Forward</v>
      </c>
      <c r="E124">
        <f>Players!E382</f>
        <v>347400</v>
      </c>
      <c r="F124">
        <f>Players!F382</f>
        <v>64</v>
      </c>
      <c r="G124">
        <f>Players!G382</f>
        <v>0</v>
      </c>
      <c r="H124">
        <f>Players!H382</f>
        <v>64</v>
      </c>
    </row>
    <row r="125" spans="1:8">
      <c r="A125" t="str">
        <f>Players!A776</f>
        <v>Jake Aarts</v>
      </c>
      <c r="B125" t="str">
        <f>Players!B776</f>
        <v>Richmond</v>
      </c>
      <c r="C125" t="str">
        <f>Players!C776</f>
        <v>['Forward']</v>
      </c>
      <c r="D125" t="str">
        <f>Players!D776</f>
        <v>Forward</v>
      </c>
      <c r="E125">
        <f>Players!E776</f>
        <v>106900</v>
      </c>
      <c r="F125">
        <f>Players!F776</f>
        <v>20.557692307692299</v>
      </c>
      <c r="G125">
        <f>Players!G776</f>
        <v>0</v>
      </c>
      <c r="H125">
        <f>Players!H776</f>
        <v>20.557692307692299</v>
      </c>
    </row>
    <row r="126" spans="1:8">
      <c r="A126" t="str">
        <f>Players!A359</f>
        <v>Jake Melksham</v>
      </c>
      <c r="B126" t="str">
        <f>Players!B359</f>
        <v>Melbourne</v>
      </c>
      <c r="C126" t="str">
        <f>Players!C359</f>
        <v>['Forward']</v>
      </c>
      <c r="D126" t="str">
        <f>Players!D359</f>
        <v>Forward</v>
      </c>
      <c r="E126">
        <f>Players!E359</f>
        <v>400400</v>
      </c>
      <c r="F126">
        <f>Players!F359</f>
        <v>65.576671035386596</v>
      </c>
      <c r="G126">
        <f>Players!G359</f>
        <v>0</v>
      </c>
      <c r="H126">
        <f>Players!H359</f>
        <v>65.576671035386596</v>
      </c>
    </row>
    <row r="127" spans="1:8">
      <c r="A127" t="str">
        <f>Players!A697</f>
        <v>Jake Patmore</v>
      </c>
      <c r="B127" t="str">
        <f>Players!B697</f>
        <v>Port Adelaide</v>
      </c>
      <c r="C127" t="str">
        <f>Players!C697</f>
        <v>['Midfield', 'Forward']</v>
      </c>
      <c r="D127" t="str">
        <f>Players!D697</f>
        <v>Midfield, Forward</v>
      </c>
      <c r="E127">
        <f>Players!E697</f>
        <v>123900</v>
      </c>
      <c r="F127">
        <f>Players!F697</f>
        <v>23.826923076922998</v>
      </c>
      <c r="G127">
        <f>Players!G697</f>
        <v>0</v>
      </c>
      <c r="H127">
        <f>Players!H697</f>
        <v>23.826923076922998</v>
      </c>
    </row>
    <row r="128" spans="1:8">
      <c r="A128" t="str">
        <f>Players!A262</f>
        <v>Jake Stringer</v>
      </c>
      <c r="B128" t="str">
        <f>Players!B262</f>
        <v>Essendon</v>
      </c>
      <c r="C128" t="str">
        <f>Players!C262</f>
        <v>['Forward']</v>
      </c>
      <c r="D128" t="str">
        <f>Players!D262</f>
        <v>Forward</v>
      </c>
      <c r="E128">
        <f>Players!E262</f>
        <v>383800</v>
      </c>
      <c r="F128">
        <f>Players!F262</f>
        <v>71.150519031141798</v>
      </c>
      <c r="G128">
        <f>Players!G262</f>
        <v>0</v>
      </c>
      <c r="H128">
        <f>Players!H262</f>
        <v>71.150519031141798</v>
      </c>
    </row>
    <row r="129" spans="1:8">
      <c r="A129" t="str">
        <f>Players!A750</f>
        <v>Jake Tarca</v>
      </c>
      <c r="B129" t="str">
        <f>Players!B750</f>
        <v>Geelong</v>
      </c>
      <c r="C129" t="str">
        <f>Players!C750</f>
        <v>['Forward']</v>
      </c>
      <c r="D129" t="str">
        <f>Players!D750</f>
        <v>Forward</v>
      </c>
      <c r="E129">
        <f>Players!E750</f>
        <v>117300</v>
      </c>
      <c r="F129">
        <f>Players!F750</f>
        <v>22.557692307692299</v>
      </c>
      <c r="G129">
        <f>Players!G750</f>
        <v>0</v>
      </c>
      <c r="H129">
        <f>Players!H750</f>
        <v>22.557692307692299</v>
      </c>
    </row>
    <row r="130" spans="1:8">
      <c r="A130" t="str">
        <f>Players!A502</f>
        <v>Jake Waterman</v>
      </c>
      <c r="B130" t="str">
        <f>Players!B502</f>
        <v>West Coast</v>
      </c>
      <c r="C130" t="str">
        <f>Players!C502</f>
        <v>['Forward']</v>
      </c>
      <c r="D130" t="str">
        <f>Players!D502</f>
        <v>Forward</v>
      </c>
      <c r="E130">
        <f>Players!E502</f>
        <v>304700</v>
      </c>
      <c r="F130">
        <f>Players!F502</f>
        <v>56</v>
      </c>
      <c r="G130">
        <f>Players!G502</f>
        <v>0</v>
      </c>
      <c r="H130">
        <f>Players!H502</f>
        <v>56</v>
      </c>
    </row>
    <row r="131" spans="1:8">
      <c r="A131" t="str">
        <f>Players!A622</f>
        <v>Jamaine Jones</v>
      </c>
      <c r="B131" t="str">
        <f>Players!B622</f>
        <v>Geelong</v>
      </c>
      <c r="C131" t="str">
        <f>Players!C622</f>
        <v>['Forward']</v>
      </c>
      <c r="D131" t="str">
        <f>Players!D622</f>
        <v>Forward</v>
      </c>
      <c r="E131">
        <f>Players!E622</f>
        <v>215700</v>
      </c>
      <c r="F131">
        <f>Players!F622</f>
        <v>44</v>
      </c>
      <c r="G131">
        <f>Players!G622</f>
        <v>0</v>
      </c>
      <c r="H131">
        <f>Players!H622</f>
        <v>44</v>
      </c>
    </row>
    <row r="132" spans="1:8">
      <c r="A132" t="str">
        <f>Players!A698</f>
        <v>James Bell</v>
      </c>
      <c r="B132" t="str">
        <f>Players!B698</f>
        <v>Sydney</v>
      </c>
      <c r="C132" t="str">
        <f>Players!C698</f>
        <v>['Midfield', 'Forward']</v>
      </c>
      <c r="D132" t="str">
        <f>Players!D698</f>
        <v>Midfield, Forward</v>
      </c>
      <c r="E132">
        <f>Players!E698</f>
        <v>123900</v>
      </c>
      <c r="F132">
        <f>Players!F698</f>
        <v>23.826923076922998</v>
      </c>
      <c r="G132">
        <f>Players!G698</f>
        <v>0</v>
      </c>
      <c r="H132">
        <f>Players!H698</f>
        <v>23.826923076922998</v>
      </c>
    </row>
    <row r="133" spans="1:8">
      <c r="A133" t="str">
        <f>Players!A563</f>
        <v>James Parsons</v>
      </c>
      <c r="B133" t="str">
        <f>Players!B563</f>
        <v>Geelong</v>
      </c>
      <c r="C133" t="str">
        <f>Players!C563</f>
        <v>['Forward']</v>
      </c>
      <c r="D133" t="str">
        <f>Players!D563</f>
        <v>Forward</v>
      </c>
      <c r="E133">
        <f>Players!E563</f>
        <v>291200</v>
      </c>
      <c r="F133">
        <f>Players!F563</f>
        <v>50.056074766355103</v>
      </c>
      <c r="G133">
        <f>Players!G563</f>
        <v>0</v>
      </c>
      <c r="H133">
        <f>Players!H563</f>
        <v>50.056074766355103</v>
      </c>
    </row>
    <row r="134" spans="1:8">
      <c r="A134" t="str">
        <f>Players!A571</f>
        <v>James Rose</v>
      </c>
      <c r="B134" t="str">
        <f>Players!B571</f>
        <v>Sydney</v>
      </c>
      <c r="C134" t="str">
        <f>Players!C571</f>
        <v>['Forward']</v>
      </c>
      <c r="D134" t="str">
        <f>Players!D571</f>
        <v>Forward</v>
      </c>
      <c r="E134">
        <f>Players!E571</f>
        <v>165000</v>
      </c>
      <c r="F134">
        <f>Players!F571</f>
        <v>49.595744680850999</v>
      </c>
      <c r="G134">
        <f>Players!G571</f>
        <v>0</v>
      </c>
      <c r="H134">
        <f>Players!H571</f>
        <v>49.595744680850999</v>
      </c>
    </row>
    <row r="135" spans="1:8">
      <c r="A135" t="str">
        <f>Players!A405</f>
        <v>James Stewart</v>
      </c>
      <c r="B135" t="str">
        <f>Players!B405</f>
        <v>Essendon</v>
      </c>
      <c r="C135" t="str">
        <f>Players!C405</f>
        <v>['Forward']</v>
      </c>
      <c r="D135" t="str">
        <f>Players!D405</f>
        <v>Forward</v>
      </c>
      <c r="E135">
        <f>Players!E405</f>
        <v>366200</v>
      </c>
      <c r="F135">
        <f>Players!F405</f>
        <v>62.1500399042298</v>
      </c>
      <c r="G135">
        <f>Players!G405</f>
        <v>0</v>
      </c>
      <c r="H135">
        <f>Players!H405</f>
        <v>62.1500399042298</v>
      </c>
    </row>
    <row r="136" spans="1:8">
      <c r="A136" t="str">
        <f>Players!A251</f>
        <v>James Worpel</v>
      </c>
      <c r="B136" t="str">
        <f>Players!B251</f>
        <v>Hawthorn</v>
      </c>
      <c r="C136" t="str">
        <f>Players!C251</f>
        <v>['Midfield', 'Forward']</v>
      </c>
      <c r="D136" t="str">
        <f>Players!D251</f>
        <v>Midfield, Forward</v>
      </c>
      <c r="E136">
        <f>Players!E251</f>
        <v>395700</v>
      </c>
      <c r="F136">
        <f>Players!F251</f>
        <v>72</v>
      </c>
      <c r="G136">
        <f>Players!G251</f>
        <v>0</v>
      </c>
      <c r="H136">
        <f>Players!H251</f>
        <v>72</v>
      </c>
    </row>
    <row r="137" spans="1:8">
      <c r="A137" t="str">
        <f>Players!A236</f>
        <v>Jamie Cripps</v>
      </c>
      <c r="B137" t="str">
        <f>Players!B236</f>
        <v>West Coast</v>
      </c>
      <c r="C137" t="str">
        <f>Players!C236</f>
        <v>['Forward']</v>
      </c>
      <c r="D137" t="str">
        <f>Players!D236</f>
        <v>Forward</v>
      </c>
      <c r="E137">
        <f>Players!E236</f>
        <v>440000</v>
      </c>
      <c r="F137">
        <f>Players!F236</f>
        <v>73.134948096885793</v>
      </c>
      <c r="G137">
        <f>Players!G236</f>
        <v>0</v>
      </c>
      <c r="H137">
        <f>Players!H236</f>
        <v>73.134948096885793</v>
      </c>
    </row>
    <row r="138" spans="1:8">
      <c r="A138" t="str">
        <f>Players!A222</f>
        <v>Jamie Elliott</v>
      </c>
      <c r="B138" t="str">
        <f>Players!B222</f>
        <v>Collingwood</v>
      </c>
      <c r="C138" t="str">
        <f>Players!C222</f>
        <v>['Forward']</v>
      </c>
      <c r="D138" t="str">
        <f>Players!D222</f>
        <v>Forward</v>
      </c>
      <c r="E138">
        <f>Players!E222</f>
        <v>280300</v>
      </c>
      <c r="F138">
        <f>Players!F222</f>
        <v>74.206030150753705</v>
      </c>
      <c r="G138">
        <f>Players!G222</f>
        <v>0</v>
      </c>
      <c r="H138">
        <f>Players!H222</f>
        <v>74.206030150753705</v>
      </c>
    </row>
    <row r="139" spans="1:8">
      <c r="A139" t="str">
        <f>Players!A401</f>
        <v>Jarman Impey</v>
      </c>
      <c r="B139" t="str">
        <f>Players!B401</f>
        <v>Hawthorn</v>
      </c>
      <c r="C139" t="str">
        <f>Players!C401</f>
        <v>['Defender', 'Forward']</v>
      </c>
      <c r="D139" t="str">
        <f>Players!D401</f>
        <v>Defender, Forward</v>
      </c>
      <c r="E139">
        <f>Players!E401</f>
        <v>370600</v>
      </c>
      <c r="F139">
        <f>Players!F401</f>
        <v>62.496932515337399</v>
      </c>
      <c r="G139">
        <f>Players!G401</f>
        <v>0</v>
      </c>
      <c r="H139">
        <f>Players!H401</f>
        <v>62.496932515337399</v>
      </c>
    </row>
    <row r="140" spans="1:8">
      <c r="A140" t="str">
        <f>Players!A682</f>
        <v>Jarrod Brander</v>
      </c>
      <c r="B140" t="str">
        <f>Players!B682</f>
        <v>West Coast</v>
      </c>
      <c r="C140" t="str">
        <f>Players!C682</f>
        <v>['Forward']</v>
      </c>
      <c r="D140" t="str">
        <f>Players!D682</f>
        <v>Forward</v>
      </c>
      <c r="E140">
        <f>Players!E682</f>
        <v>135700</v>
      </c>
      <c r="F140">
        <f>Players!F682</f>
        <v>25</v>
      </c>
      <c r="G140">
        <f>Players!G682</f>
        <v>0</v>
      </c>
      <c r="H140">
        <f>Players!H682</f>
        <v>25</v>
      </c>
    </row>
    <row r="141" spans="1:8">
      <c r="A141" t="str">
        <f>Players!A611</f>
        <v>Jarrod Cameron</v>
      </c>
      <c r="B141" t="str">
        <f>Players!B611</f>
        <v>West Coast</v>
      </c>
      <c r="C141" t="str">
        <f>Players!C611</f>
        <v>['Midfield', 'Forward']</v>
      </c>
      <c r="D141" t="str">
        <f>Players!D611</f>
        <v>Midfield, Forward</v>
      </c>
      <c r="E141">
        <f>Players!E611</f>
        <v>117300</v>
      </c>
      <c r="F141">
        <f>Players!F611</f>
        <v>45.084745762711798</v>
      </c>
      <c r="G141">
        <f>Players!G611</f>
        <v>0</v>
      </c>
      <c r="H141">
        <f>Players!H611</f>
        <v>45.084745762711798</v>
      </c>
    </row>
    <row r="142" spans="1:8">
      <c r="A142" t="str">
        <f>Players!A598</f>
        <v>Jarrod Garlett</v>
      </c>
      <c r="B142" t="str">
        <f>Players!B598</f>
        <v>Carlton</v>
      </c>
      <c r="C142" t="str">
        <f>Players!C598</f>
        <v>['Forward']</v>
      </c>
      <c r="D142" t="str">
        <f>Players!D598</f>
        <v>Forward</v>
      </c>
      <c r="E142">
        <f>Players!E598</f>
        <v>249700</v>
      </c>
      <c r="F142">
        <f>Players!F598</f>
        <v>47.067796610169403</v>
      </c>
      <c r="G142">
        <f>Players!G598</f>
        <v>0</v>
      </c>
      <c r="H142">
        <f>Players!H598</f>
        <v>47.067796610169403</v>
      </c>
    </row>
    <row r="143" spans="1:8">
      <c r="A143" t="str">
        <f>Players!A634</f>
        <v>Jarrod Pickett</v>
      </c>
      <c r="B143" t="str">
        <f>Players!B634</f>
        <v>Carlton</v>
      </c>
      <c r="C143" t="str">
        <f>Players!C634</f>
        <v>['Forward']</v>
      </c>
      <c r="D143" t="str">
        <f>Players!D634</f>
        <v>Forward</v>
      </c>
      <c r="E143">
        <f>Players!E634</f>
        <v>190500</v>
      </c>
      <c r="F143">
        <f>Players!F634</f>
        <v>42.8888888888888</v>
      </c>
      <c r="G143">
        <f>Players!G634</f>
        <v>0</v>
      </c>
      <c r="H143">
        <f>Players!H634</f>
        <v>42.8888888888888</v>
      </c>
    </row>
    <row r="144" spans="1:8">
      <c r="A144" t="str">
        <f>Players!A163</f>
        <v>Jarryd Roughead</v>
      </c>
      <c r="B144" t="str">
        <f>Players!B163</f>
        <v>Hawthorn</v>
      </c>
      <c r="C144" t="str">
        <f>Players!C163</f>
        <v>['Forward']</v>
      </c>
      <c r="D144" t="str">
        <f>Players!D163</f>
        <v>Forward</v>
      </c>
      <c r="E144">
        <f>Players!E163</f>
        <v>454100</v>
      </c>
      <c r="F144">
        <f>Players!F163</f>
        <v>86.8121827411167</v>
      </c>
      <c r="G144">
        <f>Players!G163</f>
        <v>78</v>
      </c>
      <c r="H144">
        <f>Players!H163</f>
        <v>80.203045685279179</v>
      </c>
    </row>
    <row r="145" spans="1:8">
      <c r="A145" t="str">
        <f>Players!A506</f>
        <v>Jason Castagna</v>
      </c>
      <c r="B145" t="str">
        <f>Players!B506</f>
        <v>Richmond</v>
      </c>
      <c r="C145" t="str">
        <f>Players!C506</f>
        <v>['Forward']</v>
      </c>
      <c r="D145" t="str">
        <f>Players!D506</f>
        <v>Forward</v>
      </c>
      <c r="E145">
        <f>Players!E506</f>
        <v>317000</v>
      </c>
      <c r="F145">
        <f>Players!F506</f>
        <v>55.625730994152001</v>
      </c>
      <c r="G145">
        <f>Players!G506</f>
        <v>0</v>
      </c>
      <c r="H145">
        <f>Players!H506</f>
        <v>55.625730994152001</v>
      </c>
    </row>
    <row r="146" spans="1:8">
      <c r="A146" t="str">
        <f>Players!A476</f>
        <v>Jayden Laverde</v>
      </c>
      <c r="B146" t="str">
        <f>Players!B476</f>
        <v>Essendon</v>
      </c>
      <c r="C146" t="str">
        <f>Players!C476</f>
        <v>['Forward']</v>
      </c>
      <c r="D146" t="str">
        <f>Players!D476</f>
        <v>Forward</v>
      </c>
      <c r="E146">
        <f>Players!E476</f>
        <v>302200</v>
      </c>
      <c r="F146">
        <f>Players!F476</f>
        <v>57.954904171364099</v>
      </c>
      <c r="G146">
        <f>Players!G476</f>
        <v>0</v>
      </c>
      <c r="H146">
        <f>Players!H476</f>
        <v>57.954904171364099</v>
      </c>
    </row>
    <row r="147" spans="1:8">
      <c r="A147" t="str">
        <f>Players!A356</f>
        <v>Jeff Garlett</v>
      </c>
      <c r="B147" t="str">
        <f>Players!B356</f>
        <v>Melbourne</v>
      </c>
      <c r="C147" t="str">
        <f>Players!C356</f>
        <v>['Forward']</v>
      </c>
      <c r="D147" t="str">
        <f>Players!D356</f>
        <v>Forward</v>
      </c>
      <c r="E147">
        <f>Players!E356</f>
        <v>375100</v>
      </c>
      <c r="F147">
        <f>Players!F356</f>
        <v>65.847441415590595</v>
      </c>
      <c r="G147">
        <f>Players!G356</f>
        <v>0</v>
      </c>
      <c r="H147">
        <f>Players!H356</f>
        <v>65.847441415590595</v>
      </c>
    </row>
    <row r="148" spans="1:8">
      <c r="A148" t="str">
        <f>Players!A173</f>
        <v>Jeremy Cameron</v>
      </c>
      <c r="B148" t="str">
        <f>Players!B173</f>
        <v>GWS</v>
      </c>
      <c r="C148" t="str">
        <f>Players!C173</f>
        <v>['Forward']</v>
      </c>
      <c r="D148" t="str">
        <f>Players!D173</f>
        <v>Forward</v>
      </c>
      <c r="E148">
        <f>Players!E173</f>
        <v>441100</v>
      </c>
      <c r="F148">
        <f>Players!F173</f>
        <v>79.608852755194206</v>
      </c>
      <c r="G148">
        <f>Players!G173</f>
        <v>0</v>
      </c>
      <c r="H148">
        <f>Players!H173</f>
        <v>79.608852755194206</v>
      </c>
    </row>
    <row r="149" spans="1:8">
      <c r="A149" t="str">
        <f>Players!A92</f>
        <v>Jesse Hogan</v>
      </c>
      <c r="B149" t="str">
        <f>Players!B92</f>
        <v>Fremantle</v>
      </c>
      <c r="C149" t="str">
        <f>Players!C92</f>
        <v>['Forward']</v>
      </c>
      <c r="D149" t="str">
        <f>Players!D92</f>
        <v>Forward</v>
      </c>
      <c r="E149">
        <f>Players!E92</f>
        <v>498300</v>
      </c>
      <c r="F149">
        <f>Players!F92</f>
        <v>80.840972871842794</v>
      </c>
      <c r="G149">
        <f>Players!G92</f>
        <v>95</v>
      </c>
      <c r="H149">
        <f>Players!H92</f>
        <v>91.460243217960695</v>
      </c>
    </row>
    <row r="150" spans="1:8">
      <c r="A150" t="str">
        <f>Players!A259</f>
        <v>Joe Daniher</v>
      </c>
      <c r="B150" t="str">
        <f>Players!B259</f>
        <v>Essendon</v>
      </c>
      <c r="C150" t="str">
        <f>Players!C259</f>
        <v>['Forward']</v>
      </c>
      <c r="D150" t="str">
        <f>Players!D259</f>
        <v>Forward</v>
      </c>
      <c r="E150">
        <f>Players!E259</f>
        <v>277800</v>
      </c>
      <c r="F150">
        <f>Players!F259</f>
        <v>71.314339981006597</v>
      </c>
      <c r="G150">
        <f>Players!G259</f>
        <v>0</v>
      </c>
      <c r="H150">
        <f>Players!H259</f>
        <v>71.314339981006597</v>
      </c>
    </row>
    <row r="151" spans="1:8">
      <c r="A151" t="str">
        <f>Players!A704</f>
        <v>Joel Amartey</v>
      </c>
      <c r="B151" t="str">
        <f>Players!B704</f>
        <v>Sydney</v>
      </c>
      <c r="C151" t="str">
        <f>Players!C704</f>
        <v>['Forward']</v>
      </c>
      <c r="D151" t="str">
        <f>Players!D704</f>
        <v>Forward</v>
      </c>
      <c r="E151">
        <f>Players!E704</f>
        <v>123900</v>
      </c>
      <c r="F151">
        <f>Players!F704</f>
        <v>23.826923076922998</v>
      </c>
      <c r="G151">
        <f>Players!G704</f>
        <v>0</v>
      </c>
      <c r="H151">
        <f>Players!H704</f>
        <v>23.826923076922998</v>
      </c>
    </row>
    <row r="152" spans="1:8">
      <c r="A152" t="str">
        <f>Players!A768</f>
        <v>Joel Crocker</v>
      </c>
      <c r="B152" t="str">
        <f>Players!B768</f>
        <v>North Melbourne</v>
      </c>
      <c r="C152" t="str">
        <f>Players!C768</f>
        <v>['Defender', 'Forward']</v>
      </c>
      <c r="D152" t="str">
        <f>Players!D768</f>
        <v>Defender, Forward</v>
      </c>
      <c r="E152">
        <f>Players!E768</f>
        <v>117300</v>
      </c>
      <c r="F152">
        <f>Players!F768</f>
        <v>22.557692307692299</v>
      </c>
      <c r="G152">
        <f>Players!G768</f>
        <v>0</v>
      </c>
      <c r="H152">
        <f>Players!H768</f>
        <v>22.557692307692299</v>
      </c>
    </row>
    <row r="153" spans="1:8">
      <c r="A153" t="str">
        <f>Players!A272</f>
        <v>Jonathon Ceglar</v>
      </c>
      <c r="B153" t="str">
        <f>Players!B272</f>
        <v>Hawthorn</v>
      </c>
      <c r="C153" t="str">
        <f>Players!C272</f>
        <v>['Forward', 'Ruck']</v>
      </c>
      <c r="D153" t="str">
        <f>Players!D272</f>
        <v>Forward, Ruck</v>
      </c>
      <c r="E153">
        <f>Players!E272</f>
        <v>396800</v>
      </c>
      <c r="F153">
        <f>Players!F272</f>
        <v>70.782178217821695</v>
      </c>
      <c r="G153">
        <f>Players!G272</f>
        <v>0</v>
      </c>
      <c r="H153">
        <f>Players!H272</f>
        <v>70.782178217821695</v>
      </c>
    </row>
    <row r="154" spans="1:8">
      <c r="A154" t="str">
        <f>Players!A238</f>
        <v>Jonathon Patton</v>
      </c>
      <c r="B154" t="str">
        <f>Players!B238</f>
        <v>GWS</v>
      </c>
      <c r="C154" t="str">
        <f>Players!C238</f>
        <v>['Forward', 'Ruck']</v>
      </c>
      <c r="D154" t="str">
        <f>Players!D238</f>
        <v>Forward, Ruck</v>
      </c>
      <c r="E154">
        <f>Players!E238</f>
        <v>421200</v>
      </c>
      <c r="F154">
        <f>Players!F238</f>
        <v>72.878973786949203</v>
      </c>
      <c r="G154">
        <f>Players!G238</f>
        <v>0</v>
      </c>
      <c r="H154">
        <f>Players!H238</f>
        <v>72.878973786949203</v>
      </c>
    </row>
    <row r="155" spans="1:8">
      <c r="A155" t="str">
        <f>Players!A140</f>
        <v>Jordan De Goey</v>
      </c>
      <c r="B155" t="str">
        <f>Players!B140</f>
        <v>Collingwood</v>
      </c>
      <c r="C155" t="str">
        <f>Players!C140</f>
        <v>['Forward']</v>
      </c>
      <c r="D155" t="str">
        <f>Players!D140</f>
        <v>Forward</v>
      </c>
      <c r="E155">
        <f>Players!E140</f>
        <v>476400</v>
      </c>
      <c r="F155">
        <f>Players!F140</f>
        <v>77.439024390243901</v>
      </c>
      <c r="G155">
        <f>Players!G140</f>
        <v>85</v>
      </c>
      <c r="H155">
        <f>Players!H140</f>
        <v>83.109756097560975</v>
      </c>
    </row>
    <row r="156" spans="1:8">
      <c r="A156" t="str">
        <f>Players!A518</f>
        <v>Jordan Gallucci</v>
      </c>
      <c r="B156" t="str">
        <f>Players!B518</f>
        <v>Adelaide</v>
      </c>
      <c r="C156" t="str">
        <f>Players!C518</f>
        <v>['Forward']</v>
      </c>
      <c r="D156" t="str">
        <f>Players!D518</f>
        <v>Forward</v>
      </c>
      <c r="E156">
        <f>Players!E518</f>
        <v>297200</v>
      </c>
      <c r="F156">
        <f>Players!F518</f>
        <v>54.155555555555502</v>
      </c>
      <c r="G156">
        <f>Players!G518</f>
        <v>0</v>
      </c>
      <c r="H156">
        <f>Players!H518</f>
        <v>54.155555555555502</v>
      </c>
    </row>
    <row r="157" spans="1:8">
      <c r="A157" t="str">
        <f>Players!A705</f>
        <v>Jordan Houlahan</v>
      </c>
      <c r="B157" t="str">
        <f>Players!B705</f>
        <v>Essendon</v>
      </c>
      <c r="C157" t="str">
        <f>Players!C705</f>
        <v>['Forward']</v>
      </c>
      <c r="D157" t="str">
        <f>Players!D705</f>
        <v>Forward</v>
      </c>
      <c r="E157">
        <f>Players!E705</f>
        <v>123900</v>
      </c>
      <c r="F157">
        <f>Players!F705</f>
        <v>23.826923076922998</v>
      </c>
      <c r="G157">
        <f>Players!G705</f>
        <v>0</v>
      </c>
      <c r="H157">
        <f>Players!H705</f>
        <v>23.826923076922998</v>
      </c>
    </row>
    <row r="158" spans="1:8">
      <c r="A158" t="str">
        <f>Players!A314</f>
        <v>Jordan Roughead</v>
      </c>
      <c r="B158" t="str">
        <f>Players!B314</f>
        <v>Collingwood</v>
      </c>
      <c r="C158" t="str">
        <f>Players!C314</f>
        <v>['Forward', 'Ruck']</v>
      </c>
      <c r="D158" t="str">
        <f>Players!D314</f>
        <v>Forward, Ruck</v>
      </c>
      <c r="E158">
        <f>Players!E314</f>
        <v>379100</v>
      </c>
      <c r="F158">
        <f>Players!F314</f>
        <v>68.625610417797006</v>
      </c>
      <c r="G158">
        <f>Players!G314</f>
        <v>0</v>
      </c>
      <c r="H158">
        <f>Players!H314</f>
        <v>68.625610417797006</v>
      </c>
    </row>
    <row r="159" spans="1:8">
      <c r="A159" t="str">
        <f>Players!A802</f>
        <v>Jordon Butts</v>
      </c>
      <c r="B159" t="str">
        <f>Players!B802</f>
        <v>Adelaide</v>
      </c>
      <c r="C159" t="str">
        <f>Players!C802</f>
        <v>['Defender', 'Forward']</v>
      </c>
      <c r="D159" t="str">
        <f>Players!D802</f>
        <v>Defender, Forward</v>
      </c>
      <c r="E159">
        <f>Players!E802</f>
        <v>102400</v>
      </c>
      <c r="F159">
        <f>Players!F802</f>
        <v>19.692307692307601</v>
      </c>
      <c r="G159">
        <f>Players!G802</f>
        <v>0</v>
      </c>
      <c r="H159">
        <f>Players!H802</f>
        <v>19.692307692307601</v>
      </c>
    </row>
    <row r="160" spans="1:8">
      <c r="A160" t="str">
        <f>Players!A642</f>
        <v>Josh Battle</v>
      </c>
      <c r="B160" t="str">
        <f>Players!B642</f>
        <v>St Kilda</v>
      </c>
      <c r="C160" t="str">
        <f>Players!C642</f>
        <v>['Forward']</v>
      </c>
      <c r="D160" t="str">
        <f>Players!D642</f>
        <v>Forward</v>
      </c>
      <c r="E160">
        <f>Players!E642</f>
        <v>232100</v>
      </c>
      <c r="F160">
        <f>Players!F642</f>
        <v>42.036363636363603</v>
      </c>
      <c r="G160">
        <f>Players!G642</f>
        <v>0</v>
      </c>
      <c r="H160">
        <f>Players!H642</f>
        <v>42.036363636363603</v>
      </c>
    </row>
    <row r="161" spans="1:8">
      <c r="A161" t="str">
        <f>Players!A390</f>
        <v>Josh Bruce</v>
      </c>
      <c r="B161" t="str">
        <f>Players!B390</f>
        <v>St Kilda</v>
      </c>
      <c r="C161" t="str">
        <f>Players!C390</f>
        <v>['Forward']</v>
      </c>
      <c r="D161" t="str">
        <f>Players!D390</f>
        <v>Forward</v>
      </c>
      <c r="E161">
        <f>Players!E390</f>
        <v>268500</v>
      </c>
      <c r="F161">
        <f>Players!F390</f>
        <v>63.486140724946601</v>
      </c>
      <c r="G161">
        <f>Players!G390</f>
        <v>0</v>
      </c>
      <c r="H161">
        <f>Players!H390</f>
        <v>63.486140724946601</v>
      </c>
    </row>
    <row r="162" spans="1:8">
      <c r="A162" t="str">
        <f>Players!A125</f>
        <v>Josh Caddy</v>
      </c>
      <c r="B162" t="str">
        <f>Players!B125</f>
        <v>Richmond</v>
      </c>
      <c r="C162" t="str">
        <f>Players!C125</f>
        <v>['Forward']</v>
      </c>
      <c r="D162" t="str">
        <f>Players!D125</f>
        <v>Forward</v>
      </c>
      <c r="E162">
        <f>Players!E125</f>
        <v>458400</v>
      </c>
      <c r="F162">
        <f>Players!F125</f>
        <v>84.148277365896206</v>
      </c>
      <c r="G162">
        <f>Players!G125</f>
        <v>0</v>
      </c>
      <c r="H162">
        <f>Players!H125</f>
        <v>84.148277365896206</v>
      </c>
    </row>
    <row r="163" spans="1:8">
      <c r="A163" t="str">
        <f>Players!A706</f>
        <v>Josh Corbett</v>
      </c>
      <c r="B163" t="str">
        <f>Players!B706</f>
        <v>Gold Coast</v>
      </c>
      <c r="C163" t="str">
        <f>Players!C706</f>
        <v>['Forward']</v>
      </c>
      <c r="D163" t="str">
        <f>Players!D706</f>
        <v>Forward</v>
      </c>
      <c r="E163">
        <f>Players!E706</f>
        <v>123900</v>
      </c>
      <c r="F163">
        <f>Players!F706</f>
        <v>23.826923076922998</v>
      </c>
      <c r="G163">
        <f>Players!G706</f>
        <v>0</v>
      </c>
      <c r="H163">
        <f>Players!H706</f>
        <v>23.826923076922998</v>
      </c>
    </row>
    <row r="164" spans="1:8">
      <c r="A164" t="str">
        <f>Players!A480</f>
        <v>Josh Daicos</v>
      </c>
      <c r="B164" t="str">
        <f>Players!B480</f>
        <v>Collingwood</v>
      </c>
      <c r="C164" t="str">
        <f>Players!C480</f>
        <v>['Forward']</v>
      </c>
      <c r="D164" t="str">
        <f>Players!D480</f>
        <v>Forward</v>
      </c>
      <c r="E164">
        <f>Players!E480</f>
        <v>320800</v>
      </c>
      <c r="F164">
        <f>Players!F480</f>
        <v>57.510638297872298</v>
      </c>
      <c r="G164">
        <f>Players!G480</f>
        <v>0</v>
      </c>
      <c r="H164">
        <f>Players!H480</f>
        <v>57.510638297872298</v>
      </c>
    </row>
    <row r="165" spans="1:8">
      <c r="A165" t="str">
        <f>Players!A97</f>
        <v>Josh Dunkley</v>
      </c>
      <c r="B165" t="str">
        <f>Players!B97</f>
        <v>Western Bulldogs</v>
      </c>
      <c r="C165" t="str">
        <f>Players!C97</f>
        <v>['Midfield', 'Forward']</v>
      </c>
      <c r="D165" t="str">
        <f>Players!D97</f>
        <v>Midfield, Forward</v>
      </c>
      <c r="E165">
        <f>Players!E97</f>
        <v>516300</v>
      </c>
      <c r="F165">
        <f>Players!F97</f>
        <v>81.823228634039396</v>
      </c>
      <c r="G165">
        <f>Players!G97</f>
        <v>93</v>
      </c>
      <c r="H165">
        <f>Players!H97</f>
        <v>90.205807158509856</v>
      </c>
    </row>
    <row r="166" spans="1:8">
      <c r="A166" t="str">
        <f>Players!A172</f>
        <v>Josh Jenkins</v>
      </c>
      <c r="B166" t="str">
        <f>Players!B172</f>
        <v>Adelaide</v>
      </c>
      <c r="C166" t="str">
        <f>Players!C172</f>
        <v>['Forward']</v>
      </c>
      <c r="D166" t="str">
        <f>Players!D172</f>
        <v>Forward</v>
      </c>
      <c r="E166">
        <f>Players!E172</f>
        <v>438500</v>
      </c>
      <c r="F166">
        <f>Players!F172</f>
        <v>79.707102952913004</v>
      </c>
      <c r="G166">
        <f>Players!G172</f>
        <v>0</v>
      </c>
      <c r="H166">
        <f>Players!H172</f>
        <v>79.707102952913004</v>
      </c>
    </row>
    <row r="167" spans="1:8">
      <c r="A167" t="str">
        <f>Players!A580</f>
        <v>Josh Schache</v>
      </c>
      <c r="B167" t="str">
        <f>Players!B580</f>
        <v>Western Bulldogs</v>
      </c>
      <c r="C167" t="str">
        <f>Players!C580</f>
        <v>['Forward']</v>
      </c>
      <c r="D167" t="str">
        <f>Players!D580</f>
        <v>Forward</v>
      </c>
      <c r="E167">
        <f>Players!E580</f>
        <v>284800</v>
      </c>
      <c r="F167">
        <f>Players!F580</f>
        <v>49.046062407132197</v>
      </c>
      <c r="G167">
        <f>Players!G580</f>
        <v>0</v>
      </c>
      <c r="H167">
        <f>Players!H580</f>
        <v>49.046062407132197</v>
      </c>
    </row>
    <row r="168" spans="1:8">
      <c r="A168" t="str">
        <f>Players!A312</f>
        <v>Josh Smith</v>
      </c>
      <c r="B168" t="str">
        <f>Players!B312</f>
        <v>West Coast</v>
      </c>
      <c r="C168" t="str">
        <f>Players!C312</f>
        <v>['Forward']</v>
      </c>
      <c r="D168" t="str">
        <f>Players!D312</f>
        <v>Forward</v>
      </c>
      <c r="E168">
        <f>Players!E312</f>
        <v>244300</v>
      </c>
      <c r="F168">
        <f>Players!F312</f>
        <v>68.641641641641598</v>
      </c>
      <c r="G168">
        <f>Players!G312</f>
        <v>0</v>
      </c>
      <c r="H168">
        <f>Players!H312</f>
        <v>68.641641641641598</v>
      </c>
    </row>
    <row r="169" spans="1:8">
      <c r="A169" t="str">
        <f>Players!A242</f>
        <v>Josh Thomas</v>
      </c>
      <c r="B169" t="str">
        <f>Players!B242</f>
        <v>Collingwood</v>
      </c>
      <c r="C169" t="str">
        <f>Players!C242</f>
        <v>['Forward']</v>
      </c>
      <c r="D169" t="str">
        <f>Players!D242</f>
        <v>Forward</v>
      </c>
      <c r="E169">
        <f>Players!E242</f>
        <v>413800</v>
      </c>
      <c r="F169">
        <f>Players!F242</f>
        <v>72.725085910652894</v>
      </c>
      <c r="G169">
        <f>Players!G242</f>
        <v>0</v>
      </c>
      <c r="H169">
        <f>Players!H242</f>
        <v>72.725085910652894</v>
      </c>
    </row>
    <row r="170" spans="1:8">
      <c r="A170" t="str">
        <f>Players!A638</f>
        <v>Joshua Begley</v>
      </c>
      <c r="B170" t="str">
        <f>Players!B638</f>
        <v>Essendon</v>
      </c>
      <c r="C170" t="str">
        <f>Players!C638</f>
        <v>['Forward']</v>
      </c>
      <c r="D170" t="str">
        <f>Players!D638</f>
        <v>Forward</v>
      </c>
      <c r="E170">
        <f>Players!E638</f>
        <v>167600</v>
      </c>
      <c r="F170">
        <f>Players!F638</f>
        <v>42.148148148148103</v>
      </c>
      <c r="G170">
        <f>Players!G638</f>
        <v>0</v>
      </c>
      <c r="H170">
        <f>Players!H638</f>
        <v>42.148148148148103</v>
      </c>
    </row>
    <row r="171" spans="1:8">
      <c r="A171" t="str">
        <f>Players!A643</f>
        <v>Joshua Kennedy</v>
      </c>
      <c r="B171" t="str">
        <f>Players!B643</f>
        <v>West Coast</v>
      </c>
      <c r="C171" t="str">
        <f>Players!C643</f>
        <v>['Forward']</v>
      </c>
      <c r="D171" t="str">
        <f>Players!D643</f>
        <v>Forward</v>
      </c>
      <c r="E171">
        <f>Players!E643</f>
        <v>397800</v>
      </c>
      <c r="F171">
        <f>Players!F643</f>
        <v>42</v>
      </c>
      <c r="G171">
        <f>Players!G643</f>
        <v>0</v>
      </c>
      <c r="H171">
        <f>Players!H643</f>
        <v>42</v>
      </c>
    </row>
    <row r="172" spans="1:8">
      <c r="A172" t="str">
        <f>Players!A75</f>
        <v>Justin Westhoff</v>
      </c>
      <c r="B172" t="str">
        <f>Players!B75</f>
        <v>Port Adelaide</v>
      </c>
      <c r="C172" t="str">
        <f>Players!C75</f>
        <v>['Forward', 'Ruck']</v>
      </c>
      <c r="D172" t="str">
        <f>Players!D75</f>
        <v>Forward, Ruck</v>
      </c>
      <c r="E172">
        <f>Players!E75</f>
        <v>549500</v>
      </c>
      <c r="F172">
        <f>Players!F75</f>
        <v>92.235772357723505</v>
      </c>
      <c r="G172">
        <f>Players!G75</f>
        <v>95</v>
      </c>
      <c r="H172">
        <f>Players!H75</f>
        <v>94.308943089430869</v>
      </c>
    </row>
    <row r="173" spans="1:8">
      <c r="A173" t="str">
        <f>Players!A452</f>
        <v>Jy Simpkin</v>
      </c>
      <c r="B173" t="str">
        <f>Players!B452</f>
        <v>North Melbourne</v>
      </c>
      <c r="C173" t="str">
        <f>Players!C452</f>
        <v>['Forward']</v>
      </c>
      <c r="D173" t="str">
        <f>Players!D452</f>
        <v>Forward</v>
      </c>
      <c r="E173">
        <f>Players!E452</f>
        <v>358300</v>
      </c>
      <c r="F173">
        <f>Players!F452</f>
        <v>59.183520599250897</v>
      </c>
      <c r="G173">
        <f>Players!G452</f>
        <v>0</v>
      </c>
      <c r="H173">
        <f>Players!H452</f>
        <v>59.183520599250897</v>
      </c>
    </row>
    <row r="174" spans="1:8">
      <c r="A174" t="str">
        <f>Players!A623</f>
        <v>Kane Farrell</v>
      </c>
      <c r="B174" t="str">
        <f>Players!B623</f>
        <v>Port Adelaide</v>
      </c>
      <c r="C174" t="str">
        <f>Players!C623</f>
        <v>['Forward']</v>
      </c>
      <c r="D174" t="str">
        <f>Players!D623</f>
        <v>Forward</v>
      </c>
      <c r="E174">
        <f>Players!E623</f>
        <v>216900</v>
      </c>
      <c r="F174">
        <f>Players!F623</f>
        <v>44</v>
      </c>
      <c r="G174">
        <f>Players!G623</f>
        <v>0</v>
      </c>
      <c r="H174">
        <f>Players!H623</f>
        <v>44</v>
      </c>
    </row>
    <row r="175" spans="1:8">
      <c r="A175" t="str">
        <f>Players!A165</f>
        <v>Kane Lambert</v>
      </c>
      <c r="B175" t="str">
        <f>Players!B165</f>
        <v>Richmond</v>
      </c>
      <c r="C175" t="str">
        <f>Players!C165</f>
        <v>['Forward']</v>
      </c>
      <c r="D175" t="str">
        <f>Players!D165</f>
        <v>Forward</v>
      </c>
      <c r="E175">
        <f>Players!E165</f>
        <v>481800</v>
      </c>
      <c r="F175">
        <f>Players!F165</f>
        <v>80.107061503416801</v>
      </c>
      <c r="G175">
        <f>Players!G165</f>
        <v>0</v>
      </c>
      <c r="H175">
        <f>Players!H165</f>
        <v>80.107061503416801</v>
      </c>
    </row>
    <row r="176" spans="1:8">
      <c r="A176" t="str">
        <f>Players!A519</f>
        <v>Kayne Turner</v>
      </c>
      <c r="B176" t="str">
        <f>Players!B519</f>
        <v>North Melbourne</v>
      </c>
      <c r="C176" t="str">
        <f>Players!C519</f>
        <v>['Forward']</v>
      </c>
      <c r="D176" t="str">
        <f>Players!D519</f>
        <v>Forward</v>
      </c>
      <c r="E176">
        <f>Players!E519</f>
        <v>274100</v>
      </c>
      <c r="F176">
        <f>Players!F519</f>
        <v>54.0804387568555</v>
      </c>
      <c r="G176">
        <f>Players!G519</f>
        <v>0</v>
      </c>
      <c r="H176">
        <f>Players!H519</f>
        <v>54.0804387568555</v>
      </c>
    </row>
    <row r="177" spans="1:8">
      <c r="A177" t="str">
        <f>Players!A727</f>
        <v>Kieran Strachan</v>
      </c>
      <c r="B177" t="str">
        <f>Players!B727</f>
        <v>Adelaide</v>
      </c>
      <c r="C177" t="str">
        <f>Players!C727</f>
        <v>['Forward', 'Ruck']</v>
      </c>
      <c r="D177" t="str">
        <f>Players!D727</f>
        <v>Forward, Ruck</v>
      </c>
      <c r="E177">
        <f>Players!E727</f>
        <v>118900</v>
      </c>
      <c r="F177">
        <f>Players!F727</f>
        <v>22.865384615384599</v>
      </c>
      <c r="G177">
        <f>Players!G727</f>
        <v>0</v>
      </c>
      <c r="H177">
        <f>Players!H727</f>
        <v>22.865384615384599</v>
      </c>
    </row>
    <row r="178" spans="1:8">
      <c r="A178" t="str">
        <f>Players!A197</f>
        <v>Kieren Jack</v>
      </c>
      <c r="B178" t="str">
        <f>Players!B197</f>
        <v>Sydney</v>
      </c>
      <c r="C178" t="str">
        <f>Players!C197</f>
        <v>['Midfield', 'Forward']</v>
      </c>
      <c r="D178" t="str">
        <f>Players!D197</f>
        <v>Midfield, Forward</v>
      </c>
      <c r="E178">
        <f>Players!E197</f>
        <v>310600</v>
      </c>
      <c r="F178">
        <f>Players!F197</f>
        <v>77.047375160051203</v>
      </c>
      <c r="G178">
        <f>Players!G197</f>
        <v>0</v>
      </c>
      <c r="H178">
        <f>Players!H197</f>
        <v>77.047375160051203</v>
      </c>
    </row>
    <row r="179" spans="1:8">
      <c r="A179" t="str">
        <f>Players!A352</f>
        <v>Kyle Langford</v>
      </c>
      <c r="B179" t="str">
        <f>Players!B352</f>
        <v>Essendon</v>
      </c>
      <c r="C179" t="str">
        <f>Players!C352</f>
        <v>['Midfield', 'Forward']</v>
      </c>
      <c r="D179" t="str">
        <f>Players!D352</f>
        <v>Midfield, Forward</v>
      </c>
      <c r="E179">
        <f>Players!E352</f>
        <v>436700</v>
      </c>
      <c r="F179">
        <f>Players!F352</f>
        <v>66.172274562584093</v>
      </c>
      <c r="G179">
        <f>Players!G352</f>
        <v>0</v>
      </c>
      <c r="H179">
        <f>Players!H352</f>
        <v>66.172274562584093</v>
      </c>
    </row>
    <row r="180" spans="1:8">
      <c r="A180" t="str">
        <f>Players!A707</f>
        <v>Kym LeBois</v>
      </c>
      <c r="B180" t="str">
        <f>Players!B707</f>
        <v>Carlton</v>
      </c>
      <c r="C180" t="str">
        <f>Players!C707</f>
        <v>['Forward']</v>
      </c>
      <c r="D180" t="str">
        <f>Players!D707</f>
        <v>Forward</v>
      </c>
      <c r="E180">
        <f>Players!E707</f>
        <v>123900</v>
      </c>
      <c r="F180">
        <f>Players!F707</f>
        <v>23.826923076922998</v>
      </c>
      <c r="G180">
        <f>Players!G707</f>
        <v>0</v>
      </c>
      <c r="H180">
        <f>Players!H707</f>
        <v>23.826923076922998</v>
      </c>
    </row>
    <row r="181" spans="1:8">
      <c r="A181" t="str">
        <f>Players!A788</f>
        <v>Kyron Hayden</v>
      </c>
      <c r="B181" t="str">
        <f>Players!B788</f>
        <v>North Melbourne</v>
      </c>
      <c r="C181" t="str">
        <f>Players!C788</f>
        <v>['Midfield', 'Forward']</v>
      </c>
      <c r="D181" t="str">
        <f>Players!D788</f>
        <v>Midfield, Forward</v>
      </c>
      <c r="E181">
        <f>Players!E788</f>
        <v>102400</v>
      </c>
      <c r="F181">
        <f>Players!F788</f>
        <v>19.692307692307601</v>
      </c>
      <c r="G181">
        <f>Players!G788</f>
        <v>0</v>
      </c>
      <c r="H181">
        <f>Players!H788</f>
        <v>19.692307692307601</v>
      </c>
    </row>
    <row r="182" spans="1:8">
      <c r="A182" t="str">
        <f>Players!A458</f>
        <v>Lachlan Fogarty</v>
      </c>
      <c r="B182" t="str">
        <f>Players!B458</f>
        <v>Geelong</v>
      </c>
      <c r="C182" t="str">
        <f>Players!C458</f>
        <v>['Forward']</v>
      </c>
      <c r="D182" t="str">
        <f>Players!D458</f>
        <v>Forward</v>
      </c>
      <c r="E182">
        <f>Players!E458</f>
        <v>324300</v>
      </c>
      <c r="F182">
        <f>Players!F458</f>
        <v>59</v>
      </c>
      <c r="G182">
        <f>Players!G458</f>
        <v>0</v>
      </c>
      <c r="H182">
        <f>Players!H458</f>
        <v>59</v>
      </c>
    </row>
    <row r="183" spans="1:8">
      <c r="A183" t="str">
        <f>Players!A582</f>
        <v>Lachlan Murphy</v>
      </c>
      <c r="B183" t="str">
        <f>Players!B582</f>
        <v>Adelaide</v>
      </c>
      <c r="C183" t="str">
        <f>Players!C582</f>
        <v>['Forward']</v>
      </c>
      <c r="D183" t="str">
        <f>Players!D582</f>
        <v>Forward</v>
      </c>
      <c r="E183">
        <f>Players!E582</f>
        <v>267500</v>
      </c>
      <c r="F183">
        <f>Players!F582</f>
        <v>49</v>
      </c>
      <c r="G183">
        <f>Players!G582</f>
        <v>0</v>
      </c>
      <c r="H183">
        <f>Players!H582</f>
        <v>49</v>
      </c>
    </row>
    <row r="184" spans="1:8">
      <c r="A184" t="str">
        <f>Players!A751</f>
        <v>Lachlan Schultz</v>
      </c>
      <c r="B184" t="str">
        <f>Players!B751</f>
        <v>Fremantle</v>
      </c>
      <c r="C184" t="str">
        <f>Players!C751</f>
        <v>['Forward']</v>
      </c>
      <c r="D184" t="str">
        <f>Players!D751</f>
        <v>Forward</v>
      </c>
      <c r="E184">
        <f>Players!E751</f>
        <v>117300</v>
      </c>
      <c r="F184">
        <f>Players!F751</f>
        <v>22.557692307692299</v>
      </c>
      <c r="G184">
        <f>Players!G751</f>
        <v>0</v>
      </c>
      <c r="H184">
        <f>Players!H751</f>
        <v>22.557692307692299</v>
      </c>
    </row>
    <row r="185" spans="1:8">
      <c r="A185" t="str">
        <f>Players!A56</f>
        <v>Lance Franklin</v>
      </c>
      <c r="B185" t="str">
        <f>Players!B56</f>
        <v>Sydney</v>
      </c>
      <c r="C185" t="str">
        <f>Players!C56</f>
        <v>['Forward']</v>
      </c>
      <c r="D185" t="str">
        <f>Players!D56</f>
        <v>Forward</v>
      </c>
      <c r="E185">
        <f>Players!E56</f>
        <v>543500</v>
      </c>
      <c r="F185">
        <f>Players!F56</f>
        <v>96.052330335241194</v>
      </c>
      <c r="G185">
        <f>Players!G56</f>
        <v>98</v>
      </c>
      <c r="H185">
        <f>Players!H56</f>
        <v>97.513082583810302</v>
      </c>
    </row>
    <row r="186" spans="1:8">
      <c r="A186" t="str">
        <f>Players!A455</f>
        <v>Levi Casboult</v>
      </c>
      <c r="B186" t="str">
        <f>Players!B455</f>
        <v>Carlton</v>
      </c>
      <c r="C186" t="str">
        <f>Players!C455</f>
        <v>['Forward']</v>
      </c>
      <c r="D186" t="str">
        <f>Players!D455</f>
        <v>Forward</v>
      </c>
      <c r="E186">
        <f>Players!E455</f>
        <v>312700</v>
      </c>
      <c r="F186">
        <f>Players!F455</f>
        <v>59.0146341463414</v>
      </c>
      <c r="G186">
        <f>Players!G455</f>
        <v>0</v>
      </c>
      <c r="H186">
        <f>Players!H455</f>
        <v>59.0146341463414</v>
      </c>
    </row>
    <row r="187" spans="1:8">
      <c r="A187" t="str">
        <f>Players!A273</f>
        <v>Lewis Taylor</v>
      </c>
      <c r="B187" t="str">
        <f>Players!B273</f>
        <v>Brisbane</v>
      </c>
      <c r="C187" t="str">
        <f>Players!C273</f>
        <v>['Forward']</v>
      </c>
      <c r="D187" t="str">
        <f>Players!D273</f>
        <v>Forward</v>
      </c>
      <c r="E187">
        <f>Players!E273</f>
        <v>390400</v>
      </c>
      <c r="F187">
        <f>Players!F273</f>
        <v>70.711670480549202</v>
      </c>
      <c r="G187">
        <f>Players!G273</f>
        <v>0</v>
      </c>
      <c r="H187">
        <f>Players!H273</f>
        <v>70.711670480549202</v>
      </c>
    </row>
    <row r="188" spans="1:8">
      <c r="A188" t="str">
        <f>Players!A664</f>
        <v>Liam Baker</v>
      </c>
      <c r="B188" t="str">
        <f>Players!B664</f>
        <v>Richmond</v>
      </c>
      <c r="C188" t="str">
        <f>Players!C664</f>
        <v>['Forward']</v>
      </c>
      <c r="D188" t="str">
        <f>Players!D664</f>
        <v>Forward</v>
      </c>
      <c r="E188">
        <f>Players!E664</f>
        <v>162100</v>
      </c>
      <c r="F188">
        <f>Players!F664</f>
        <v>37</v>
      </c>
      <c r="G188">
        <f>Players!G664</f>
        <v>0</v>
      </c>
      <c r="H188">
        <f>Players!H664</f>
        <v>37</v>
      </c>
    </row>
    <row r="189" spans="1:8">
      <c r="A189" t="str">
        <f>Players!A232</f>
        <v>Liam Picken</v>
      </c>
      <c r="B189" t="str">
        <f>Players!B232</f>
        <v>Western Bulldogs</v>
      </c>
      <c r="C189" t="str">
        <f>Players!C232</f>
        <v>['Forward']</v>
      </c>
      <c r="D189" t="str">
        <f>Players!D232</f>
        <v>Forward</v>
      </c>
      <c r="E189">
        <f>Players!E232</f>
        <v>285500</v>
      </c>
      <c r="F189">
        <f>Players!F232</f>
        <v>83.824188129899198</v>
      </c>
      <c r="G189">
        <f>Players!G232</f>
        <v>70</v>
      </c>
      <c r="H189">
        <f>Players!H232</f>
        <v>73.4560470324748</v>
      </c>
    </row>
    <row r="190" spans="1:8">
      <c r="A190" t="str">
        <f>Players!A408</f>
        <v>Liam Ryan</v>
      </c>
      <c r="B190" t="str">
        <f>Players!B408</f>
        <v>West Coast</v>
      </c>
      <c r="C190" t="str">
        <f>Players!C408</f>
        <v>['Forward']</v>
      </c>
      <c r="D190" t="str">
        <f>Players!D408</f>
        <v>Forward</v>
      </c>
      <c r="E190">
        <f>Players!E408</f>
        <v>336600</v>
      </c>
      <c r="F190">
        <f>Players!F408</f>
        <v>62</v>
      </c>
      <c r="G190">
        <f>Players!G408</f>
        <v>0</v>
      </c>
      <c r="H190">
        <f>Players!H408</f>
        <v>62</v>
      </c>
    </row>
    <row r="191" spans="1:8">
      <c r="A191" t="str">
        <f>Players!A321</f>
        <v>Lin Jong</v>
      </c>
      <c r="B191" t="str">
        <f>Players!B321</f>
        <v>Western Bulldogs</v>
      </c>
      <c r="C191" t="str">
        <f>Players!C321</f>
        <v>['Midfield', 'Forward']</v>
      </c>
      <c r="D191" t="str">
        <f>Players!D321</f>
        <v>Midfield, Forward</v>
      </c>
      <c r="E191">
        <f>Players!E321</f>
        <v>325700</v>
      </c>
      <c r="F191">
        <f>Players!F321</f>
        <v>68.310810810810807</v>
      </c>
      <c r="G191">
        <f>Players!G321</f>
        <v>0</v>
      </c>
      <c r="H191">
        <f>Players!H321</f>
        <v>68.310810810810807</v>
      </c>
    </row>
    <row r="192" spans="1:8">
      <c r="A192" t="str">
        <f>Players!A510</f>
        <v>Lincoln McCarthy</v>
      </c>
      <c r="B192" t="str">
        <f>Players!B510</f>
        <v>Brisbane</v>
      </c>
      <c r="C192" t="str">
        <f>Players!C510</f>
        <v>['Forward']</v>
      </c>
      <c r="D192" t="str">
        <f>Players!D510</f>
        <v>Forward</v>
      </c>
      <c r="E192">
        <f>Players!E510</f>
        <v>247500</v>
      </c>
      <c r="F192">
        <f>Players!F510</f>
        <v>55.475037821482601</v>
      </c>
      <c r="G192">
        <f>Players!G510</f>
        <v>0</v>
      </c>
      <c r="H192">
        <f>Players!H510</f>
        <v>55.475037821482601</v>
      </c>
    </row>
    <row r="193" spans="1:8">
      <c r="A193" t="str">
        <f>Players!A562</f>
        <v>Lukas Webb</v>
      </c>
      <c r="B193" t="str">
        <f>Players!B562</f>
        <v>Western Bulldogs</v>
      </c>
      <c r="C193" t="str">
        <f>Players!C562</f>
        <v>['Forward']</v>
      </c>
      <c r="D193" t="str">
        <f>Players!D562</f>
        <v>Forward</v>
      </c>
      <c r="E193">
        <f>Players!E562</f>
        <v>249200</v>
      </c>
      <c r="F193">
        <f>Players!F562</f>
        <v>50.176470588235198</v>
      </c>
      <c r="G193">
        <f>Players!G562</f>
        <v>0</v>
      </c>
      <c r="H193">
        <f>Players!H562</f>
        <v>50.176470588235198</v>
      </c>
    </row>
    <row r="194" spans="1:8">
      <c r="A194" t="str">
        <f>Players!A136</f>
        <v>Luke Breust</v>
      </c>
      <c r="B194" t="str">
        <f>Players!B136</f>
        <v>Hawthorn</v>
      </c>
      <c r="C194" t="str">
        <f>Players!C136</f>
        <v>['Forward']</v>
      </c>
      <c r="D194" t="str">
        <f>Players!D136</f>
        <v>Forward</v>
      </c>
      <c r="E194">
        <f>Players!E136</f>
        <v>516400</v>
      </c>
      <c r="F194">
        <f>Players!F136</f>
        <v>83.265560165975103</v>
      </c>
      <c r="G194">
        <f>Players!G136</f>
        <v>0</v>
      </c>
      <c r="H194">
        <f>Players!H136</f>
        <v>83.265560165975103</v>
      </c>
    </row>
    <row r="195" spans="1:8">
      <c r="A195" t="str">
        <f>Players!A98</f>
        <v>Luke Dahlhaus</v>
      </c>
      <c r="B195" t="str">
        <f>Players!B98</f>
        <v>Geelong</v>
      </c>
      <c r="C195" t="str">
        <f>Players!C98</f>
        <v>['Midfield', 'Forward']</v>
      </c>
      <c r="D195" t="str">
        <f>Players!D98</f>
        <v>Midfield, Forward</v>
      </c>
      <c r="E195">
        <f>Players!E98</f>
        <v>418300</v>
      </c>
      <c r="F195">
        <f>Players!F98</f>
        <v>89.873203719357505</v>
      </c>
      <c r="G195">
        <f>Players!G98</f>
        <v>90</v>
      </c>
      <c r="H195">
        <f>Players!H98</f>
        <v>89.968300929839373</v>
      </c>
    </row>
    <row r="196" spans="1:8">
      <c r="A196" t="str">
        <f>Players!A708</f>
        <v>Luke Lavender</v>
      </c>
      <c r="B196" t="str">
        <f>Players!B708</f>
        <v>Essendon</v>
      </c>
      <c r="C196" t="str">
        <f>Players!C708</f>
        <v>['Forward']</v>
      </c>
      <c r="D196" t="str">
        <f>Players!D708</f>
        <v>Forward</v>
      </c>
      <c r="E196">
        <f>Players!E708</f>
        <v>123900</v>
      </c>
      <c r="F196">
        <f>Players!F708</f>
        <v>23.826923076922998</v>
      </c>
      <c r="G196">
        <f>Players!G708</f>
        <v>0</v>
      </c>
      <c r="H196">
        <f>Players!H708</f>
        <v>23.826923076922998</v>
      </c>
    </row>
    <row r="197" spans="1:8">
      <c r="A197" t="str">
        <f>Players!A811</f>
        <v>Mabior Chol</v>
      </c>
      <c r="B197" t="str">
        <f>Players!B811</f>
        <v>Richmond</v>
      </c>
      <c r="C197" t="str">
        <f>Players!C811</f>
        <v>['Forward']</v>
      </c>
      <c r="D197" t="str">
        <f>Players!D811</f>
        <v>Forward</v>
      </c>
      <c r="E197">
        <f>Players!E811</f>
        <v>102400</v>
      </c>
      <c r="F197">
        <f>Players!F811</f>
        <v>10</v>
      </c>
      <c r="G197">
        <f>Players!G811</f>
        <v>0</v>
      </c>
      <c r="H197">
        <f>Players!H811</f>
        <v>10</v>
      </c>
    </row>
    <row r="198" spans="1:8">
      <c r="A198" t="str">
        <f>Players!A326</f>
        <v>Mark Baguley</v>
      </c>
      <c r="B198" t="str">
        <f>Players!B326</f>
        <v>Essendon</v>
      </c>
      <c r="C198" t="str">
        <f>Players!C326</f>
        <v>['Forward']</v>
      </c>
      <c r="D198" t="str">
        <f>Players!D326</f>
        <v>Forward</v>
      </c>
      <c r="E198">
        <f>Players!E326</f>
        <v>328200</v>
      </c>
      <c r="F198">
        <f>Players!F326</f>
        <v>67.727272727272705</v>
      </c>
      <c r="G198">
        <f>Players!G326</f>
        <v>0</v>
      </c>
      <c r="H198">
        <f>Players!H326</f>
        <v>67.727272727272705</v>
      </c>
    </row>
    <row r="199" spans="1:8">
      <c r="A199" t="str">
        <f>Players!A803</f>
        <v>Mark Keane</v>
      </c>
      <c r="B199" t="str">
        <f>Players!B803</f>
        <v>Collingwood</v>
      </c>
      <c r="C199" t="str">
        <f>Players!C803</f>
        <v>['Defender', 'Forward']</v>
      </c>
      <c r="D199" t="str">
        <f>Players!D803</f>
        <v>Defender, Forward</v>
      </c>
      <c r="E199">
        <f>Players!E803</f>
        <v>102400</v>
      </c>
      <c r="F199">
        <f>Players!F803</f>
        <v>19.692307692307601</v>
      </c>
      <c r="G199">
        <f>Players!G803</f>
        <v>0</v>
      </c>
      <c r="H199">
        <f>Players!H803</f>
        <v>19.692307692307601</v>
      </c>
    </row>
    <row r="200" spans="1:8">
      <c r="A200" t="str">
        <f>Players!A451</f>
        <v>Mason Cox</v>
      </c>
      <c r="B200" t="str">
        <f>Players!B451</f>
        <v>Collingwood</v>
      </c>
      <c r="C200" t="str">
        <f>Players!C451</f>
        <v>['Forward']</v>
      </c>
      <c r="D200" t="str">
        <f>Players!D451</f>
        <v>Forward</v>
      </c>
      <c r="E200">
        <f>Players!E451</f>
        <v>334900</v>
      </c>
      <c r="F200">
        <f>Players!F451</f>
        <v>59.238931834153099</v>
      </c>
      <c r="G200">
        <f>Players!G451</f>
        <v>0</v>
      </c>
      <c r="H200">
        <f>Players!H451</f>
        <v>59.238931834153099</v>
      </c>
    </row>
    <row r="201" spans="1:8">
      <c r="A201" t="str">
        <f>Players!A656</f>
        <v>Mason Wood</v>
      </c>
      <c r="B201" t="str">
        <f>Players!B656</f>
        <v>North Melbourne</v>
      </c>
      <c r="C201" t="str">
        <f>Players!C656</f>
        <v>['Forward']</v>
      </c>
      <c r="D201" t="str">
        <f>Players!D656</f>
        <v>Forward</v>
      </c>
      <c r="E201">
        <f>Players!E656</f>
        <v>363300</v>
      </c>
      <c r="F201">
        <f>Players!F656</f>
        <v>39.057375027230997</v>
      </c>
      <c r="G201">
        <f>Players!G656</f>
        <v>0</v>
      </c>
      <c r="H201">
        <f>Players!H656</f>
        <v>39.057375027230997</v>
      </c>
    </row>
    <row r="202" spans="1:8">
      <c r="A202" t="str">
        <f>Players!A467</f>
        <v>Mathew Walker</v>
      </c>
      <c r="B202" t="str">
        <f>Players!B467</f>
        <v>Hawthorn</v>
      </c>
      <c r="C202" t="str">
        <f>Players!C467</f>
        <v>['Midfield', 'Forward']</v>
      </c>
      <c r="D202" t="str">
        <f>Players!D467</f>
        <v>Midfield, Forward</v>
      </c>
      <c r="E202">
        <f>Players!E467</f>
        <v>117300</v>
      </c>
      <c r="F202">
        <f>Players!F467</f>
        <v>58.3333333333333</v>
      </c>
      <c r="G202">
        <f>Players!G467</f>
        <v>0</v>
      </c>
      <c r="H202">
        <f>Players!H467</f>
        <v>58.3333333333333</v>
      </c>
    </row>
    <row r="203" spans="1:8">
      <c r="A203" t="str">
        <f>Players!A789</f>
        <v>Matt Owies</v>
      </c>
      <c r="B203" t="str">
        <f>Players!B789</f>
        <v>Carlton</v>
      </c>
      <c r="C203" t="str">
        <f>Players!C789</f>
        <v>['Midfield', 'Forward']</v>
      </c>
      <c r="D203" t="str">
        <f>Players!D789</f>
        <v>Midfield, Forward</v>
      </c>
      <c r="E203">
        <f>Players!E789</f>
        <v>102400</v>
      </c>
      <c r="F203">
        <f>Players!F789</f>
        <v>19.692307692307601</v>
      </c>
      <c r="G203">
        <f>Players!G789</f>
        <v>0</v>
      </c>
      <c r="H203">
        <f>Players!H789</f>
        <v>19.692307692307601</v>
      </c>
    </row>
    <row r="204" spans="1:8">
      <c r="A204" t="str">
        <f>Players!A699</f>
        <v>Matthew Allen</v>
      </c>
      <c r="B204" t="str">
        <f>Players!B699</f>
        <v>West Coast</v>
      </c>
      <c r="C204" t="str">
        <f>Players!C699</f>
        <v>['Midfield', 'Forward']</v>
      </c>
      <c r="D204" t="str">
        <f>Players!D699</f>
        <v>Midfield, Forward</v>
      </c>
      <c r="E204">
        <f>Players!E699</f>
        <v>123900</v>
      </c>
      <c r="F204">
        <f>Players!F699</f>
        <v>23.826923076922998</v>
      </c>
      <c r="G204">
        <f>Players!G699</f>
        <v>0</v>
      </c>
      <c r="H204">
        <f>Players!H699</f>
        <v>23.826923076922998</v>
      </c>
    </row>
    <row r="205" spans="1:8">
      <c r="A205" t="str">
        <f>Players!A325</f>
        <v>Matthew De Boer</v>
      </c>
      <c r="B205" t="str">
        <f>Players!B325</f>
        <v>GWS</v>
      </c>
      <c r="C205" t="str">
        <f>Players!C325</f>
        <v>['Forward']</v>
      </c>
      <c r="D205" t="str">
        <f>Players!D325</f>
        <v>Forward</v>
      </c>
      <c r="E205">
        <f>Players!E325</f>
        <v>448500</v>
      </c>
      <c r="F205">
        <f>Players!F325</f>
        <v>67.755747126436802</v>
      </c>
      <c r="G205">
        <f>Players!G325</f>
        <v>0</v>
      </c>
      <c r="H205">
        <f>Players!H325</f>
        <v>67.755747126436802</v>
      </c>
    </row>
    <row r="206" spans="1:8">
      <c r="A206" t="str">
        <f>Players!A700</f>
        <v>Matthew Ling</v>
      </c>
      <c r="B206" t="str">
        <f>Players!B700</f>
        <v>Sydney</v>
      </c>
      <c r="C206" t="str">
        <f>Players!C700</f>
        <v>['Midfield', 'Forward']</v>
      </c>
      <c r="D206" t="str">
        <f>Players!D700</f>
        <v>Midfield, Forward</v>
      </c>
      <c r="E206">
        <f>Players!E700</f>
        <v>123900</v>
      </c>
      <c r="F206">
        <f>Players!F700</f>
        <v>23.826923076922998</v>
      </c>
      <c r="G206">
        <f>Players!G700</f>
        <v>0</v>
      </c>
      <c r="H206">
        <f>Players!H700</f>
        <v>23.826923076922998</v>
      </c>
    </row>
    <row r="207" spans="1:8">
      <c r="A207" t="str">
        <f>Players!A635</f>
        <v>Matthew Parker</v>
      </c>
      <c r="B207" t="str">
        <f>Players!B635</f>
        <v>St Kilda</v>
      </c>
      <c r="C207" t="str">
        <f>Players!C635</f>
        <v>['Forward']</v>
      </c>
      <c r="D207" t="str">
        <f>Players!D635</f>
        <v>Forward</v>
      </c>
      <c r="E207">
        <f>Players!E635</f>
        <v>117300</v>
      </c>
      <c r="F207">
        <f>Players!F635</f>
        <v>42.716279188314502</v>
      </c>
      <c r="G207">
        <f>Players!G635</f>
        <v>0</v>
      </c>
      <c r="H207">
        <f>Players!H635</f>
        <v>42.716279188314502</v>
      </c>
    </row>
    <row r="208" spans="1:8">
      <c r="A208" t="str">
        <f>Players!A469</f>
        <v>Matthew Taberner</v>
      </c>
      <c r="B208" t="str">
        <f>Players!B469</f>
        <v>Fremantle</v>
      </c>
      <c r="C208" t="str">
        <f>Players!C469</f>
        <v>['Forward']</v>
      </c>
      <c r="D208" t="str">
        <f>Players!D469</f>
        <v>Forward</v>
      </c>
      <c r="E208">
        <f>Players!E469</f>
        <v>354100</v>
      </c>
      <c r="F208">
        <f>Players!F469</f>
        <v>58.220630372492799</v>
      </c>
      <c r="G208">
        <f>Players!G469</f>
        <v>0</v>
      </c>
      <c r="H208">
        <f>Players!H469</f>
        <v>58.220630372492799</v>
      </c>
    </row>
    <row r="209" spans="1:8">
      <c r="A209" t="str">
        <f>Players!A317</f>
        <v>Maverick Weller</v>
      </c>
      <c r="B209" t="str">
        <f>Players!B317</f>
        <v>Richmond</v>
      </c>
      <c r="C209" t="str">
        <f>Players!C317</f>
        <v>['Forward']</v>
      </c>
      <c r="D209" t="str">
        <f>Players!D317</f>
        <v>Forward</v>
      </c>
      <c r="E209">
        <f>Players!E317</f>
        <v>334500</v>
      </c>
      <c r="F209">
        <f>Players!F317</f>
        <v>68.547553093259395</v>
      </c>
      <c r="G209">
        <f>Players!G317</f>
        <v>0</v>
      </c>
      <c r="H209">
        <f>Players!H317</f>
        <v>68.547553093259395</v>
      </c>
    </row>
    <row r="210" spans="1:8">
      <c r="A210" t="str">
        <f>Players!A663</f>
        <v>Max King</v>
      </c>
      <c r="B210" t="str">
        <f>Players!B663</f>
        <v>St Kilda</v>
      </c>
      <c r="C210" t="str">
        <f>Players!C663</f>
        <v>['Forward']</v>
      </c>
      <c r="D210" t="str">
        <f>Players!D663</f>
        <v>Forward</v>
      </c>
      <c r="E210">
        <f>Players!E663</f>
        <v>193800</v>
      </c>
      <c r="F210">
        <f>Players!F663</f>
        <v>37.269230769230703</v>
      </c>
      <c r="G210">
        <f>Players!G663</f>
        <v>0</v>
      </c>
      <c r="H210">
        <f>Players!H663</f>
        <v>37.269230769230703</v>
      </c>
    </row>
    <row r="211" spans="1:8">
      <c r="A211" t="str">
        <f>Players!A107</f>
        <v>Michael Walters</v>
      </c>
      <c r="B211" t="str">
        <f>Players!B107</f>
        <v>Fremantle</v>
      </c>
      <c r="C211" t="str">
        <f>Players!C107</f>
        <v>['Midfield', 'Forward']</v>
      </c>
      <c r="D211" t="str">
        <f>Players!D107</f>
        <v>Midfield, Forward</v>
      </c>
      <c r="E211">
        <f>Players!E107</f>
        <v>476800</v>
      </c>
      <c r="F211">
        <f>Players!F107</f>
        <v>83.592020592020503</v>
      </c>
      <c r="G211">
        <f>Players!G107</f>
        <v>90</v>
      </c>
      <c r="H211">
        <f>Players!H107</f>
        <v>88.398005148005126</v>
      </c>
    </row>
    <row r="212" spans="1:8">
      <c r="A212" t="str">
        <f>Players!A380</f>
        <v>Mitch McGovern</v>
      </c>
      <c r="B212" t="str">
        <f>Players!B380</f>
        <v>Carlton</v>
      </c>
      <c r="C212" t="str">
        <f>Players!C380</f>
        <v>['Forward']</v>
      </c>
      <c r="D212" t="str">
        <f>Players!D380</f>
        <v>Forward</v>
      </c>
      <c r="E212">
        <f>Players!E380</f>
        <v>368200</v>
      </c>
      <c r="F212">
        <f>Players!F380</f>
        <v>64.008064516128997</v>
      </c>
      <c r="G212">
        <f>Players!G380</f>
        <v>0</v>
      </c>
      <c r="H212">
        <f>Players!H380</f>
        <v>64.008064516128997</v>
      </c>
    </row>
    <row r="213" spans="1:8">
      <c r="A213" t="str">
        <f>Players!A129</f>
        <v>Mitch Robinson</v>
      </c>
      <c r="B213" t="str">
        <f>Players!B129</f>
        <v>Brisbane</v>
      </c>
      <c r="C213" t="str">
        <f>Players!C129</f>
        <v>['Midfield', 'Forward']</v>
      </c>
      <c r="D213" t="str">
        <f>Players!D129</f>
        <v>Midfield, Forward</v>
      </c>
      <c r="E213">
        <f>Players!E129</f>
        <v>496600</v>
      </c>
      <c r="F213">
        <f>Players!F129</f>
        <v>88.068554396423195</v>
      </c>
      <c r="G213">
        <f>Players!G129</f>
        <v>82</v>
      </c>
      <c r="H213">
        <f>Players!H129</f>
        <v>83.517138599105806</v>
      </c>
    </row>
    <row r="214" spans="1:8">
      <c r="A214" t="str">
        <f>Players!A306</f>
        <v>Mitchell Brown</v>
      </c>
      <c r="B214" t="str">
        <f>Players!B306</f>
        <v>Essendon</v>
      </c>
      <c r="C214" t="str">
        <f>Players!C306</f>
        <v>['Forward']</v>
      </c>
      <c r="D214" t="str">
        <f>Players!D306</f>
        <v>Forward</v>
      </c>
      <c r="E214">
        <f>Players!E306</f>
        <v>407100</v>
      </c>
      <c r="F214">
        <f>Players!F306</f>
        <v>68.953216374269005</v>
      </c>
      <c r="G214">
        <f>Players!G306</f>
        <v>0</v>
      </c>
      <c r="H214">
        <f>Players!H306</f>
        <v>68.953216374269005</v>
      </c>
    </row>
    <row r="215" spans="1:8">
      <c r="A215" t="str">
        <f>Players!A629</f>
        <v>Mitchell Crowden</v>
      </c>
      <c r="B215" t="str">
        <f>Players!B629</f>
        <v>Fremantle</v>
      </c>
      <c r="C215" t="str">
        <f>Players!C629</f>
        <v>['Forward']</v>
      </c>
      <c r="D215" t="str">
        <f>Players!D629</f>
        <v>Forward</v>
      </c>
      <c r="E215">
        <f>Players!E629</f>
        <v>234000</v>
      </c>
      <c r="F215">
        <f>Players!F629</f>
        <v>43</v>
      </c>
      <c r="G215">
        <f>Players!G629</f>
        <v>0</v>
      </c>
      <c r="H215">
        <f>Players!H629</f>
        <v>43</v>
      </c>
    </row>
    <row r="216" spans="1:8">
      <c r="A216" t="str">
        <f>Players!A489</f>
        <v>Mitchell Hannan</v>
      </c>
      <c r="B216" t="str">
        <f>Players!B489</f>
        <v>Melbourne</v>
      </c>
      <c r="C216" t="str">
        <f>Players!C489</f>
        <v>['Forward']</v>
      </c>
      <c r="D216" t="str">
        <f>Players!D489</f>
        <v>Forward</v>
      </c>
      <c r="E216">
        <f>Players!E489</f>
        <v>325700</v>
      </c>
      <c r="F216">
        <f>Players!F489</f>
        <v>57.033898305084698</v>
      </c>
      <c r="G216">
        <f>Players!G489</f>
        <v>0</v>
      </c>
      <c r="H216">
        <f>Players!H489</f>
        <v>57.033898305084698</v>
      </c>
    </row>
    <row r="217" spans="1:8">
      <c r="A217" t="str">
        <f>Players!A673</f>
        <v>Mitchell Lewis</v>
      </c>
      <c r="B217" t="str">
        <f>Players!B673</f>
        <v>Hawthorn</v>
      </c>
      <c r="C217" t="str">
        <f>Players!C673</f>
        <v>['Forward']</v>
      </c>
      <c r="D217" t="str">
        <f>Players!D673</f>
        <v>Forward</v>
      </c>
      <c r="E217">
        <f>Players!E673</f>
        <v>149000</v>
      </c>
      <c r="F217">
        <f>Players!F673</f>
        <v>30</v>
      </c>
      <c r="G217">
        <f>Players!G673</f>
        <v>0</v>
      </c>
      <c r="H217">
        <f>Players!H673</f>
        <v>30</v>
      </c>
    </row>
    <row r="218" spans="1:8">
      <c r="A218" t="str">
        <f>Players!A62</f>
        <v>Mitchell Wallis</v>
      </c>
      <c r="B218" t="str">
        <f>Players!B62</f>
        <v>Western Bulldogs</v>
      </c>
      <c r="C218" t="str">
        <f>Players!C62</f>
        <v>['Midfield', 'Forward']</v>
      </c>
      <c r="D218" t="str">
        <f>Players!D62</f>
        <v>Midfield, Forward</v>
      </c>
      <c r="E218">
        <f>Players!E62</f>
        <v>498800</v>
      </c>
      <c r="F218">
        <f>Players!F62</f>
        <v>90.537074148296597</v>
      </c>
      <c r="G218">
        <f>Players!G62</f>
        <v>98</v>
      </c>
      <c r="H218">
        <f>Players!H62</f>
        <v>96.134268537074149</v>
      </c>
    </row>
    <row r="219" spans="1:8">
      <c r="A219" t="str">
        <f>Players!A630</f>
        <v>Myles Poholke</v>
      </c>
      <c r="B219" t="str">
        <f>Players!B630</f>
        <v>Adelaide</v>
      </c>
      <c r="C219" t="str">
        <f>Players!C630</f>
        <v>['Forward']</v>
      </c>
      <c r="D219" t="str">
        <f>Players!D630</f>
        <v>Forward</v>
      </c>
      <c r="E219">
        <f>Players!E630</f>
        <v>234600</v>
      </c>
      <c r="F219">
        <f>Players!F630</f>
        <v>43</v>
      </c>
      <c r="G219">
        <f>Players!G630</f>
        <v>0</v>
      </c>
      <c r="H219">
        <f>Players!H630</f>
        <v>43</v>
      </c>
    </row>
    <row r="220" spans="1:8">
      <c r="A220" t="str">
        <f>Players!A573</f>
        <v>Nakia Cockatoo</v>
      </c>
      <c r="B220" t="str">
        <f>Players!B573</f>
        <v>Geelong</v>
      </c>
      <c r="C220" t="str">
        <f>Players!C573</f>
        <v>['Forward']</v>
      </c>
      <c r="D220" t="str">
        <f>Players!D573</f>
        <v>Forward</v>
      </c>
      <c r="E220">
        <f>Players!E573</f>
        <v>190500</v>
      </c>
      <c r="F220">
        <f>Players!F573</f>
        <v>49.462365591397798</v>
      </c>
      <c r="G220">
        <f>Players!G573</f>
        <v>0</v>
      </c>
      <c r="H220">
        <f>Players!H573</f>
        <v>49.462365591397798</v>
      </c>
    </row>
    <row r="221" spans="1:8">
      <c r="A221" t="str">
        <f>Players!A424</f>
        <v>Nathan Hrovat</v>
      </c>
      <c r="B221" t="str">
        <f>Players!B424</f>
        <v>North Melbourne</v>
      </c>
      <c r="C221" t="str">
        <f>Players!C424</f>
        <v>['Forward']</v>
      </c>
      <c r="D221" t="str">
        <f>Players!D424</f>
        <v>Forward</v>
      </c>
      <c r="E221">
        <f>Players!E424</f>
        <v>266400</v>
      </c>
      <c r="F221">
        <f>Players!F424</f>
        <v>60.930758988015903</v>
      </c>
      <c r="G221">
        <f>Players!G424</f>
        <v>0</v>
      </c>
      <c r="H221">
        <f>Players!H424</f>
        <v>60.930758988015903</v>
      </c>
    </row>
    <row r="222" spans="1:8">
      <c r="A222" t="str">
        <f>Players!A709</f>
        <v>Nathan Kreuger</v>
      </c>
      <c r="B222" t="str">
        <f>Players!B709</f>
        <v>Geelong</v>
      </c>
      <c r="C222" t="str">
        <f>Players!C709</f>
        <v>['Forward']</v>
      </c>
      <c r="D222" t="str">
        <f>Players!D709</f>
        <v>Forward</v>
      </c>
      <c r="E222">
        <f>Players!E709</f>
        <v>123900</v>
      </c>
      <c r="F222">
        <f>Players!F709</f>
        <v>23.826923076922998</v>
      </c>
      <c r="G222">
        <f>Players!G709</f>
        <v>0</v>
      </c>
      <c r="H222">
        <f>Players!H709</f>
        <v>23.826923076922998</v>
      </c>
    </row>
    <row r="223" spans="1:8">
      <c r="A223" t="str">
        <f>Players!A353</f>
        <v>Nathan Vardy</v>
      </c>
      <c r="B223" t="str">
        <f>Players!B353</f>
        <v>West Coast</v>
      </c>
      <c r="C223" t="str">
        <f>Players!C353</f>
        <v>['Forward', 'Ruck']</v>
      </c>
      <c r="D223" t="str">
        <f>Players!D353</f>
        <v>Forward, Ruck</v>
      </c>
      <c r="E223">
        <f>Players!E353</f>
        <v>306400</v>
      </c>
      <c r="F223">
        <f>Players!F353</f>
        <v>66.093632958801507</v>
      </c>
      <c r="G223">
        <f>Players!G353</f>
        <v>0</v>
      </c>
      <c r="H223">
        <f>Players!H353</f>
        <v>66.093632958801507</v>
      </c>
    </row>
    <row r="224" spans="1:8">
      <c r="A224" t="str">
        <f>Players!A447</f>
        <v>Nicholas Holman</v>
      </c>
      <c r="B224" t="str">
        <f>Players!B447</f>
        <v>Gold Coast</v>
      </c>
      <c r="C224" t="str">
        <f>Players!C447</f>
        <v>['Forward']</v>
      </c>
      <c r="D224" t="str">
        <f>Players!D447</f>
        <v>Forward</v>
      </c>
      <c r="E224">
        <f>Players!E447</f>
        <v>364700</v>
      </c>
      <c r="F224">
        <f>Players!F447</f>
        <v>59.505050505050498</v>
      </c>
      <c r="G224">
        <f>Players!G447</f>
        <v>0</v>
      </c>
      <c r="H224">
        <f>Players!H447</f>
        <v>59.505050505050498</v>
      </c>
    </row>
    <row r="225" spans="1:8">
      <c r="A225" t="str">
        <f>Players!A612</f>
        <v>Nick Blakey</v>
      </c>
      <c r="B225" t="str">
        <f>Players!B612</f>
        <v>Sydney</v>
      </c>
      <c r="C225" t="str">
        <f>Players!C612</f>
        <v>['Forward']</v>
      </c>
      <c r="D225" t="str">
        <f>Players!D612</f>
        <v>Forward</v>
      </c>
      <c r="E225">
        <f>Players!E612</f>
        <v>166800</v>
      </c>
      <c r="F225">
        <f>Players!F612</f>
        <v>44.713531357675798</v>
      </c>
      <c r="G225">
        <f>Players!G612</f>
        <v>0</v>
      </c>
      <c r="H225">
        <f>Players!H612</f>
        <v>44.713531357675798</v>
      </c>
    </row>
    <row r="226" spans="1:8">
      <c r="A226" t="str">
        <f>Players!A812</f>
        <v>Nick Larkey</v>
      </c>
      <c r="B226" t="str">
        <f>Players!B812</f>
        <v>North Melbourne</v>
      </c>
      <c r="C226" t="str">
        <f>Players!C812</f>
        <v>['Forward']</v>
      </c>
      <c r="D226" t="str">
        <f>Players!D812</f>
        <v>Forward</v>
      </c>
      <c r="E226">
        <f>Players!E812</f>
        <v>123900</v>
      </c>
      <c r="F226">
        <f>Players!F812</f>
        <v>10</v>
      </c>
      <c r="G226">
        <f>Players!G812</f>
        <v>0</v>
      </c>
      <c r="H226">
        <f>Players!H812</f>
        <v>10</v>
      </c>
    </row>
    <row r="227" spans="1:8">
      <c r="A227" t="str">
        <f>Players!A265</f>
        <v>Noah Balta</v>
      </c>
      <c r="B227" t="str">
        <f>Players!B265</f>
        <v>Richmond</v>
      </c>
      <c r="C227" t="str">
        <f>Players!C265</f>
        <v>['Forward']</v>
      </c>
      <c r="D227" t="str">
        <f>Players!D265</f>
        <v>Forward</v>
      </c>
      <c r="E227">
        <f>Players!E265</f>
        <v>123900</v>
      </c>
      <c r="F227">
        <f>Players!F265</f>
        <v>71.036742649607405</v>
      </c>
      <c r="G227">
        <f>Players!G265</f>
        <v>0</v>
      </c>
      <c r="H227">
        <f>Players!H265</f>
        <v>71.036742649607405</v>
      </c>
    </row>
    <row r="228" spans="1:8">
      <c r="A228" t="str">
        <f>Players!A752</f>
        <v>Noah Gown</v>
      </c>
      <c r="B228" t="str">
        <f>Players!B752</f>
        <v>Essendon</v>
      </c>
      <c r="C228" t="str">
        <f>Players!C752</f>
        <v>['Forward']</v>
      </c>
      <c r="D228" t="str">
        <f>Players!D752</f>
        <v>Forward</v>
      </c>
      <c r="E228">
        <f>Players!E752</f>
        <v>117300</v>
      </c>
      <c r="F228">
        <f>Players!F752</f>
        <v>22.557692307692299</v>
      </c>
      <c r="G228">
        <f>Players!G752</f>
        <v>0</v>
      </c>
      <c r="H228">
        <f>Players!H752</f>
        <v>22.557692307692299</v>
      </c>
    </row>
    <row r="229" spans="1:8">
      <c r="A229" t="str">
        <f>Players!A549</f>
        <v>Oliver Hanrahan</v>
      </c>
      <c r="B229" t="str">
        <f>Players!B549</f>
        <v>Hawthorn</v>
      </c>
      <c r="C229" t="str">
        <f>Players!C549</f>
        <v>['Forward']</v>
      </c>
      <c r="D229" t="str">
        <f>Players!D549</f>
        <v>Forward</v>
      </c>
      <c r="E229">
        <f>Players!E549</f>
        <v>123900</v>
      </c>
      <c r="F229">
        <f>Players!F549</f>
        <v>51.6916213442546</v>
      </c>
      <c r="G229">
        <f>Players!G549</f>
        <v>0</v>
      </c>
      <c r="H229">
        <f>Players!H549</f>
        <v>51.6916213442546</v>
      </c>
    </row>
    <row r="230" spans="1:8">
      <c r="A230" t="str">
        <f>Players!A158</f>
        <v>Orazio Fantasia</v>
      </c>
      <c r="B230" t="str">
        <f>Players!B158</f>
        <v>Essendon</v>
      </c>
      <c r="C230" t="str">
        <f>Players!C158</f>
        <v>['Forward']</v>
      </c>
      <c r="D230" t="str">
        <f>Players!D158</f>
        <v>Forward</v>
      </c>
      <c r="E230">
        <f>Players!E158</f>
        <v>452200</v>
      </c>
      <c r="F230">
        <f>Players!F158</f>
        <v>74.250412768299299</v>
      </c>
      <c r="G230">
        <f>Players!G158</f>
        <v>83</v>
      </c>
      <c r="H230">
        <f>Players!H158</f>
        <v>80.812603192074818</v>
      </c>
    </row>
    <row r="231" spans="1:8">
      <c r="A231" t="str">
        <f>Players!A473</f>
        <v>Oscar McInerney</v>
      </c>
      <c r="B231" t="str">
        <f>Players!B473</f>
        <v>Brisbane</v>
      </c>
      <c r="C231" t="str">
        <f>Players!C473</f>
        <v>['Forward']</v>
      </c>
      <c r="D231" t="str">
        <f>Players!D473</f>
        <v>Forward</v>
      </c>
      <c r="E231">
        <f>Players!E473</f>
        <v>317600</v>
      </c>
      <c r="F231">
        <f>Players!F473</f>
        <v>57.999999999999901</v>
      </c>
      <c r="G231">
        <f>Players!G473</f>
        <v>0</v>
      </c>
      <c r="H231">
        <f>Players!H473</f>
        <v>57.999999999999901</v>
      </c>
    </row>
    <row r="232" spans="1:8">
      <c r="A232" t="str">
        <f>Players!A457</f>
        <v>Paddy Dow</v>
      </c>
      <c r="B232" t="str">
        <f>Players!B457</f>
        <v>Carlton</v>
      </c>
      <c r="C232" t="str">
        <f>Players!C457</f>
        <v>['Midfield', 'Forward']</v>
      </c>
      <c r="D232" t="str">
        <f>Players!D457</f>
        <v>Midfield, Forward</v>
      </c>
      <c r="E232">
        <f>Players!E457</f>
        <v>323500</v>
      </c>
      <c r="F232">
        <f>Players!F457</f>
        <v>59</v>
      </c>
      <c r="G232">
        <f>Players!G457</f>
        <v>0</v>
      </c>
      <c r="H232">
        <f>Players!H457</f>
        <v>59</v>
      </c>
    </row>
    <row r="233" spans="1:8">
      <c r="A233" t="str">
        <f>Players!A602</f>
        <v>Pat Kerr</v>
      </c>
      <c r="B233" t="str">
        <f>Players!B602</f>
        <v>Carlton</v>
      </c>
      <c r="C233" t="str">
        <f>Players!C602</f>
        <v>['Forward']</v>
      </c>
      <c r="D233" t="str">
        <f>Players!D602</f>
        <v>Forward</v>
      </c>
      <c r="E233">
        <f>Players!E602</f>
        <v>230800</v>
      </c>
      <c r="F233">
        <f>Players!F602</f>
        <v>46.999999999999901</v>
      </c>
      <c r="G233">
        <f>Players!G602</f>
        <v>0</v>
      </c>
      <c r="H233">
        <f>Players!H602</f>
        <v>46.999999999999901</v>
      </c>
    </row>
    <row r="234" spans="1:8">
      <c r="A234" t="str">
        <f>Players!A792</f>
        <v>Patrick Bines</v>
      </c>
      <c r="B234" t="str">
        <f>Players!B792</f>
        <v>West Coast</v>
      </c>
      <c r="C234" t="str">
        <f>Players!C792</f>
        <v>['Forward', 'Ruck']</v>
      </c>
      <c r="D234" t="str">
        <f>Players!D792</f>
        <v>Forward, Ruck</v>
      </c>
      <c r="E234">
        <f>Players!E792</f>
        <v>102400</v>
      </c>
      <c r="F234">
        <f>Players!F792</f>
        <v>19.692307692307601</v>
      </c>
      <c r="G234">
        <f>Players!G792</f>
        <v>0</v>
      </c>
      <c r="H234">
        <f>Players!H792</f>
        <v>19.692307692307601</v>
      </c>
    </row>
    <row r="235" spans="1:8">
      <c r="A235" t="str">
        <f>Players!A2</f>
        <v>Patrick Dangerfield</v>
      </c>
      <c r="B235" t="str">
        <f>Players!B2</f>
        <v>Geelong</v>
      </c>
      <c r="C235" t="str">
        <f>Players!C2</f>
        <v>['Midfield', 'Forward']</v>
      </c>
      <c r="D235" t="str">
        <f>Players!D2</f>
        <v>Midfield, Forward</v>
      </c>
      <c r="E235">
        <f>Players!E2</f>
        <v>660500</v>
      </c>
      <c r="F235">
        <f>Players!F2</f>
        <v>127.260053619302</v>
      </c>
      <c r="G235">
        <f>Players!G2</f>
        <v>125</v>
      </c>
      <c r="H235">
        <f>Players!H2</f>
        <v>125.56501340482549</v>
      </c>
    </row>
    <row r="236" spans="1:8">
      <c r="A236" t="str">
        <f>Players!A461</f>
        <v>Patrick Lipinski</v>
      </c>
      <c r="B236" t="str">
        <f>Players!B461</f>
        <v>Western Bulldogs</v>
      </c>
      <c r="C236" t="str">
        <f>Players!C461</f>
        <v>['Midfield', 'Forward']</v>
      </c>
      <c r="D236" t="str">
        <f>Players!D461</f>
        <v>Midfield, Forward</v>
      </c>
      <c r="E236">
        <f>Players!E461</f>
        <v>322200</v>
      </c>
      <c r="F236">
        <f>Players!F461</f>
        <v>58.7062937062937</v>
      </c>
      <c r="G236">
        <f>Players!G461</f>
        <v>0</v>
      </c>
      <c r="H236">
        <f>Players!H461</f>
        <v>58.7062937062937</v>
      </c>
    </row>
    <row r="237" spans="1:8">
      <c r="A237" t="str">
        <f>Players!A609</f>
        <v>Patrick McCartin</v>
      </c>
      <c r="B237" t="str">
        <f>Players!B609</f>
        <v>St Kilda</v>
      </c>
      <c r="C237" t="str">
        <f>Players!C609</f>
        <v>['Forward']</v>
      </c>
      <c r="D237" t="str">
        <f>Players!D609</f>
        <v>Forward</v>
      </c>
      <c r="E237">
        <f>Players!E609</f>
        <v>262200</v>
      </c>
      <c r="F237">
        <f>Players!F609</f>
        <v>45.571682991985703</v>
      </c>
      <c r="G237">
        <f>Players!G609</f>
        <v>0</v>
      </c>
      <c r="H237">
        <f>Players!H609</f>
        <v>45.571682991985703</v>
      </c>
    </row>
    <row r="238" spans="1:8">
      <c r="A238" t="str">
        <f>Players!A256</f>
        <v>Paul Puopolo</v>
      </c>
      <c r="B238" t="str">
        <f>Players!B256</f>
        <v>Hawthorn</v>
      </c>
      <c r="C238" t="str">
        <f>Players!C256</f>
        <v>['Forward']</v>
      </c>
      <c r="D238" t="str">
        <f>Players!D256</f>
        <v>Forward</v>
      </c>
      <c r="E238">
        <f>Players!E256</f>
        <v>359500</v>
      </c>
      <c r="F238">
        <f>Players!F256</f>
        <v>71.633867276887798</v>
      </c>
      <c r="G238">
        <f>Players!G256</f>
        <v>0</v>
      </c>
      <c r="H238">
        <f>Players!H256</f>
        <v>71.633867276887798</v>
      </c>
    </row>
    <row r="239" spans="1:8">
      <c r="A239" t="str">
        <f>Players!A331</f>
        <v>Peter Wright</v>
      </c>
      <c r="B239" t="str">
        <f>Players!B331</f>
        <v>Gold Coast</v>
      </c>
      <c r="C239" t="str">
        <f>Players!C331</f>
        <v>['Forward']</v>
      </c>
      <c r="D239" t="str">
        <f>Players!D331</f>
        <v>Forward</v>
      </c>
      <c r="E239">
        <f>Players!E331</f>
        <v>306400</v>
      </c>
      <c r="F239">
        <f>Players!F331</f>
        <v>67.340479192938204</v>
      </c>
      <c r="G239">
        <f>Players!G331</f>
        <v>0</v>
      </c>
      <c r="H239">
        <f>Players!H331</f>
        <v>67.340479192938204</v>
      </c>
    </row>
    <row r="240" spans="1:8">
      <c r="A240" t="str">
        <f>Players!A583</f>
        <v>Quinton Narkle</v>
      </c>
      <c r="B240" t="str">
        <f>Players!B583</f>
        <v>Geelong</v>
      </c>
      <c r="C240" t="str">
        <f>Players!C583</f>
        <v>['Forward']</v>
      </c>
      <c r="D240" t="str">
        <f>Players!D583</f>
        <v>Forward</v>
      </c>
      <c r="E240">
        <f>Players!E583</f>
        <v>241000</v>
      </c>
      <c r="F240">
        <f>Players!F583</f>
        <v>49</v>
      </c>
      <c r="G240">
        <f>Players!G583</f>
        <v>0</v>
      </c>
      <c r="H240">
        <f>Players!H583</f>
        <v>49</v>
      </c>
    </row>
    <row r="241" spans="1:8">
      <c r="A241" t="str">
        <f>Players!A294</f>
        <v>Rhys Mathieson</v>
      </c>
      <c r="B241" t="str">
        <f>Players!B294</f>
        <v>Brisbane</v>
      </c>
      <c r="C241" t="str">
        <f>Players!C294</f>
        <v>['Midfield', 'Forward']</v>
      </c>
      <c r="D241" t="str">
        <f>Players!D294</f>
        <v>Midfield, Forward</v>
      </c>
      <c r="E241">
        <f>Players!E294</f>
        <v>365000</v>
      </c>
      <c r="F241">
        <f>Players!F294</f>
        <v>69.493374902572</v>
      </c>
      <c r="G241">
        <f>Players!G294</f>
        <v>0</v>
      </c>
      <c r="H241">
        <f>Players!H294</f>
        <v>69.493374902572</v>
      </c>
    </row>
    <row r="242" spans="1:8">
      <c r="A242" t="str">
        <f>Players!A174</f>
        <v>Richard Douglas</v>
      </c>
      <c r="B242" t="str">
        <f>Players!B174</f>
        <v>Adelaide</v>
      </c>
      <c r="C242" t="str">
        <f>Players!C174</f>
        <v>['Midfield', 'Forward']</v>
      </c>
      <c r="D242" t="str">
        <f>Players!D174</f>
        <v>Midfield, Forward</v>
      </c>
      <c r="E242">
        <f>Players!E174</f>
        <v>399500</v>
      </c>
      <c r="F242">
        <f>Players!F174</f>
        <v>79.271952259164493</v>
      </c>
      <c r="G242">
        <f>Players!G174</f>
        <v>0</v>
      </c>
      <c r="H242">
        <f>Players!H174</f>
        <v>79.271952259164493</v>
      </c>
    </row>
    <row r="243" spans="1:8">
      <c r="A243" t="str">
        <f>Players!A465</f>
        <v>Riley Knight</v>
      </c>
      <c r="B243" t="str">
        <f>Players!B465</f>
        <v>Adelaide</v>
      </c>
      <c r="C243" t="str">
        <f>Players!C465</f>
        <v>['Midfield', 'Forward']</v>
      </c>
      <c r="D243" t="str">
        <f>Players!D465</f>
        <v>Midfield, Forward</v>
      </c>
      <c r="E243">
        <f>Players!E465</f>
        <v>348800</v>
      </c>
      <c r="F243">
        <f>Players!F465</f>
        <v>58.397058823529399</v>
      </c>
      <c r="G243">
        <f>Players!G465</f>
        <v>0</v>
      </c>
      <c r="H243">
        <f>Players!H465</f>
        <v>58.397058823529399</v>
      </c>
    </row>
    <row r="244" spans="1:8">
      <c r="A244" t="str">
        <f>Players!A533</f>
        <v>Robbie Fox</v>
      </c>
      <c r="B244" t="str">
        <f>Players!B533</f>
        <v>Sydney</v>
      </c>
      <c r="C244" t="str">
        <f>Players!C533</f>
        <v>['Defender', 'Forward']</v>
      </c>
      <c r="D244" t="str">
        <f>Players!D533</f>
        <v>Defender, Forward</v>
      </c>
      <c r="E244">
        <f>Players!E533</f>
        <v>283400</v>
      </c>
      <c r="F244">
        <f>Players!F533</f>
        <v>53.663366336633601</v>
      </c>
      <c r="G244">
        <f>Players!G533</f>
        <v>0</v>
      </c>
      <c r="H244">
        <f>Players!H533</f>
        <v>53.663366336633601</v>
      </c>
    </row>
    <row r="245" spans="1:8">
      <c r="A245" t="str">
        <f>Players!A34</f>
        <v>Robbie Gray</v>
      </c>
      <c r="B245" t="str">
        <f>Players!B34</f>
        <v>Port Adelaide</v>
      </c>
      <c r="C245" t="str">
        <f>Players!C34</f>
        <v>['Midfield', 'Forward']</v>
      </c>
      <c r="D245" t="str">
        <f>Players!D34</f>
        <v>Midfield, Forward</v>
      </c>
      <c r="E245">
        <f>Players!E34</f>
        <v>525500</v>
      </c>
      <c r="F245">
        <f>Players!F34</f>
        <v>99.284153005464404</v>
      </c>
      <c r="G245">
        <f>Players!G34</f>
        <v>102</v>
      </c>
      <c r="H245">
        <f>Players!H34</f>
        <v>101.3210382513661</v>
      </c>
    </row>
    <row r="246" spans="1:8">
      <c r="A246" t="str">
        <f>Players!A753</f>
        <v>Robert Young</v>
      </c>
      <c r="B246" t="str">
        <f>Players!B753</f>
        <v>St Kilda</v>
      </c>
      <c r="C246" t="str">
        <f>Players!C753</f>
        <v>['Forward']</v>
      </c>
      <c r="D246" t="str">
        <f>Players!D753</f>
        <v>Forward</v>
      </c>
      <c r="E246">
        <f>Players!E753</f>
        <v>117300</v>
      </c>
      <c r="F246">
        <f>Players!F753</f>
        <v>22.557692307692299</v>
      </c>
      <c r="G246">
        <f>Players!G753</f>
        <v>0</v>
      </c>
      <c r="H246">
        <f>Players!H753</f>
        <v>22.557692307692299</v>
      </c>
    </row>
    <row r="247" spans="1:8">
      <c r="A247" t="str">
        <f>Players!A243</f>
        <v>Rory Lobb</v>
      </c>
      <c r="B247" t="str">
        <f>Players!B243</f>
        <v>Fremantle</v>
      </c>
      <c r="C247" t="str">
        <f>Players!C243</f>
        <v>['Forward', 'Ruck']</v>
      </c>
      <c r="D247" t="str">
        <f>Players!D243</f>
        <v>Forward, Ruck</v>
      </c>
      <c r="E247">
        <f>Players!E243</f>
        <v>411600</v>
      </c>
      <c r="F247">
        <f>Players!F243</f>
        <v>72.710767745050703</v>
      </c>
      <c r="G247">
        <f>Players!G243</f>
        <v>0</v>
      </c>
      <c r="H247">
        <f>Players!H243</f>
        <v>72.710767745050703</v>
      </c>
    </row>
    <row r="248" spans="1:8">
      <c r="A248" t="str">
        <f>Players!A412</f>
        <v>Rowan Marshall</v>
      </c>
      <c r="B248" t="str">
        <f>Players!B412</f>
        <v>St Kilda</v>
      </c>
      <c r="C248" t="str">
        <f>Players!C412</f>
        <v>['Forward']</v>
      </c>
      <c r="D248" t="str">
        <f>Players!D412</f>
        <v>Forward</v>
      </c>
      <c r="E248">
        <f>Players!E412</f>
        <v>341100</v>
      </c>
      <c r="F248">
        <f>Players!F412</f>
        <v>61.660194174757201</v>
      </c>
      <c r="G248">
        <f>Players!G412</f>
        <v>0</v>
      </c>
      <c r="H248">
        <f>Players!H412</f>
        <v>61.660194174757201</v>
      </c>
    </row>
    <row r="249" spans="1:8">
      <c r="A249" t="str">
        <f>Players!A551</f>
        <v>Ryan Schoenmakers</v>
      </c>
      <c r="B249" t="str">
        <f>Players!B551</f>
        <v>Hawthorn</v>
      </c>
      <c r="C249" t="str">
        <f>Players!C551</f>
        <v>['Forward']</v>
      </c>
      <c r="D249" t="str">
        <f>Players!D551</f>
        <v>Forward</v>
      </c>
      <c r="E249">
        <f>Players!E551</f>
        <v>261200</v>
      </c>
      <c r="F249">
        <f>Players!F551</f>
        <v>51.444753946146697</v>
      </c>
      <c r="G249">
        <f>Players!G551</f>
        <v>0</v>
      </c>
      <c r="H249">
        <f>Players!H551</f>
        <v>51.444753946146697</v>
      </c>
    </row>
    <row r="250" spans="1:8">
      <c r="A250" t="str">
        <f>Players!A677</f>
        <v>Ryley Stoddart</v>
      </c>
      <c r="B250" t="str">
        <f>Players!B677</f>
        <v>Sydney</v>
      </c>
      <c r="C250" t="str">
        <f>Players!C677</f>
        <v>['Forward']</v>
      </c>
      <c r="D250" t="str">
        <f>Players!D677</f>
        <v>Forward</v>
      </c>
      <c r="E250">
        <f>Players!E677</f>
        <v>136800</v>
      </c>
      <c r="F250">
        <f>Players!F677</f>
        <v>28</v>
      </c>
      <c r="G250">
        <f>Players!G677</f>
        <v>0</v>
      </c>
      <c r="H250">
        <f>Players!H677</f>
        <v>28</v>
      </c>
    </row>
    <row r="251" spans="1:8">
      <c r="A251" t="str">
        <f>Players!A445</f>
        <v>Sam Day</v>
      </c>
      <c r="B251" t="str">
        <f>Players!B445</f>
        <v>Gold Coast</v>
      </c>
      <c r="C251" t="str">
        <f>Players!C445</f>
        <v>['Forward']</v>
      </c>
      <c r="D251" t="str">
        <f>Players!D445</f>
        <v>Forward</v>
      </c>
      <c r="E251">
        <f>Players!E445</f>
        <v>301700</v>
      </c>
      <c r="F251">
        <f>Players!F445</f>
        <v>59.6666666666666</v>
      </c>
      <c r="G251">
        <f>Players!G445</f>
        <v>0</v>
      </c>
      <c r="H251">
        <f>Players!H445</f>
        <v>59.6666666666666</v>
      </c>
    </row>
    <row r="252" spans="1:8">
      <c r="A252" t="str">
        <f>Players!A209</f>
        <v>Sam Gray</v>
      </c>
      <c r="B252" t="str">
        <f>Players!B209</f>
        <v>Port Adelaide</v>
      </c>
      <c r="C252" t="str">
        <f>Players!C209</f>
        <v>['Forward']</v>
      </c>
      <c r="D252" t="str">
        <f>Players!D209</f>
        <v>Forward</v>
      </c>
      <c r="E252">
        <f>Players!E209</f>
        <v>380600</v>
      </c>
      <c r="F252">
        <f>Players!F209</f>
        <v>75.625566636445996</v>
      </c>
      <c r="G252">
        <f>Players!G209</f>
        <v>0</v>
      </c>
      <c r="H252">
        <f>Players!H209</f>
        <v>75.625566636445996</v>
      </c>
    </row>
    <row r="253" spans="1:8">
      <c r="A253" t="str">
        <f>Players!A43</f>
        <v>Sam Menegola</v>
      </c>
      <c r="B253" t="str">
        <f>Players!B43</f>
        <v>Geelong</v>
      </c>
      <c r="C253" t="str">
        <f>Players!C43</f>
        <v>['Midfield', 'Forward']</v>
      </c>
      <c r="D253" t="str">
        <f>Players!D43</f>
        <v>Midfield, Forward</v>
      </c>
      <c r="E253">
        <f>Players!E43</f>
        <v>543100</v>
      </c>
      <c r="F253">
        <f>Players!F43</f>
        <v>99.901926444833606</v>
      </c>
      <c r="G253">
        <f>Players!G43</f>
        <v>100</v>
      </c>
      <c r="H253">
        <f>Players!H43</f>
        <v>99.975481611208409</v>
      </c>
    </row>
    <row r="254" spans="1:8">
      <c r="A254" t="str">
        <f>Players!A339</f>
        <v>Sam Petrevski-Seton</v>
      </c>
      <c r="B254" t="str">
        <f>Players!B339</f>
        <v>Carlton</v>
      </c>
      <c r="C254" t="str">
        <f>Players!C339</f>
        <v>['Forward']</v>
      </c>
      <c r="D254" t="str">
        <f>Players!D339</f>
        <v>Forward</v>
      </c>
      <c r="E254">
        <f>Players!E339</f>
        <v>364900</v>
      </c>
      <c r="F254">
        <f>Players!F339</f>
        <v>67</v>
      </c>
      <c r="G254">
        <f>Players!G339</f>
        <v>0</v>
      </c>
      <c r="H254">
        <f>Players!H339</f>
        <v>67</v>
      </c>
    </row>
    <row r="255" spans="1:8">
      <c r="A255" t="str">
        <f>Players!A218</f>
        <v>Sam Reid</v>
      </c>
      <c r="B255" t="str">
        <f>Players!B218</f>
        <v>Sydney</v>
      </c>
      <c r="C255" t="str">
        <f>Players!C218</f>
        <v>['Forward']</v>
      </c>
      <c r="D255" t="str">
        <f>Players!D218</f>
        <v>Forward</v>
      </c>
      <c r="E255">
        <f>Players!E218</f>
        <v>395200</v>
      </c>
      <c r="F255">
        <f>Players!F218</f>
        <v>74.913793103448199</v>
      </c>
      <c r="G255">
        <f>Players!G218</f>
        <v>0</v>
      </c>
      <c r="H255">
        <f>Players!H218</f>
        <v>74.913793103448199</v>
      </c>
    </row>
    <row r="256" spans="1:8">
      <c r="A256" t="str">
        <f>Players!A552</f>
        <v>Sam Reid</v>
      </c>
      <c r="B256" t="str">
        <f>Players!B552</f>
        <v>GWS</v>
      </c>
      <c r="C256" t="str">
        <f>Players!C552</f>
        <v>['Forward']</v>
      </c>
      <c r="D256" t="str">
        <f>Players!D552</f>
        <v>Forward</v>
      </c>
      <c r="E256">
        <f>Players!E552</f>
        <v>395200</v>
      </c>
      <c r="F256">
        <f>Players!F552</f>
        <v>51.405630198336503</v>
      </c>
      <c r="G256">
        <f>Players!G552</f>
        <v>0</v>
      </c>
      <c r="H256">
        <f>Players!H552</f>
        <v>51.405630198336503</v>
      </c>
    </row>
    <row r="257" spans="1:8">
      <c r="A257" t="str">
        <f>Players!A679</f>
        <v>Sam Sturt</v>
      </c>
      <c r="B257" t="str">
        <f>Players!B679</f>
        <v>Fremantle</v>
      </c>
      <c r="C257" t="str">
        <f>Players!C679</f>
        <v>['Forward']</v>
      </c>
      <c r="D257" t="str">
        <f>Players!D679</f>
        <v>Forward</v>
      </c>
      <c r="E257">
        <f>Players!E679</f>
        <v>135300</v>
      </c>
      <c r="F257">
        <f>Players!F679</f>
        <v>26.019230769230699</v>
      </c>
      <c r="G257">
        <f>Players!G679</f>
        <v>0</v>
      </c>
      <c r="H257">
        <f>Players!H679</f>
        <v>26.019230769230699</v>
      </c>
    </row>
    <row r="258" spans="1:8">
      <c r="A258" t="str">
        <f>Players!A224</f>
        <v>Sam Switkowski</v>
      </c>
      <c r="B258" t="str">
        <f>Players!B224</f>
        <v>Fremantle</v>
      </c>
      <c r="C258" t="str">
        <f>Players!C224</f>
        <v>['Forward']</v>
      </c>
      <c r="D258" t="str">
        <f>Players!D224</f>
        <v>Forward</v>
      </c>
      <c r="E258">
        <f>Players!E224</f>
        <v>283100</v>
      </c>
      <c r="F258">
        <f>Players!F224</f>
        <v>74</v>
      </c>
      <c r="G258">
        <f>Players!G224</f>
        <v>0</v>
      </c>
      <c r="H258">
        <f>Players!H224</f>
        <v>74</v>
      </c>
    </row>
    <row r="259" spans="1:8">
      <c r="A259" t="str">
        <f>Players!A639</f>
        <v>Sam Weideman</v>
      </c>
      <c r="B259" t="str">
        <f>Players!B639</f>
        <v>Melbourne</v>
      </c>
      <c r="C259" t="str">
        <f>Players!C639</f>
        <v>['Forward']</v>
      </c>
      <c r="D259" t="str">
        <f>Players!D639</f>
        <v>Forward</v>
      </c>
      <c r="E259">
        <f>Players!E639</f>
        <v>242900</v>
      </c>
      <c r="F259">
        <f>Players!F639</f>
        <v>42.126436781609101</v>
      </c>
      <c r="G259">
        <f>Players!G639</f>
        <v>0</v>
      </c>
      <c r="H259">
        <f>Players!H639</f>
        <v>42.126436781609101</v>
      </c>
    </row>
    <row r="260" spans="1:8">
      <c r="A260" t="str">
        <f>Players!A616</f>
        <v>Sam Wicks</v>
      </c>
      <c r="B260" t="str">
        <f>Players!B616</f>
        <v>Sydney</v>
      </c>
      <c r="C260" t="str">
        <f>Players!C616</f>
        <v>['Midfield', 'Forward']</v>
      </c>
      <c r="D260" t="str">
        <f>Players!D616</f>
        <v>Midfield, Forward</v>
      </c>
      <c r="E260">
        <f>Players!E616</f>
        <v>102400</v>
      </c>
      <c r="F260">
        <f>Players!F616</f>
        <v>44.210526315789402</v>
      </c>
      <c r="G260">
        <f>Players!G616</f>
        <v>0</v>
      </c>
      <c r="H260">
        <f>Players!H616</f>
        <v>44.210526315789402</v>
      </c>
    </row>
    <row r="261" spans="1:8">
      <c r="A261" t="str">
        <f>Players!A493</f>
        <v>Scott Jones</v>
      </c>
      <c r="B261" t="str">
        <f>Players!B493</f>
        <v>Fremantle</v>
      </c>
      <c r="C261" t="str">
        <f>Players!C493</f>
        <v>['Forward', 'Ruck']</v>
      </c>
      <c r="D261" t="str">
        <f>Players!D493</f>
        <v>Forward, Ruck</v>
      </c>
      <c r="E261">
        <f>Players!E493</f>
        <v>279500</v>
      </c>
      <c r="F261">
        <f>Players!F493</f>
        <v>56.999999999999901</v>
      </c>
      <c r="G261">
        <f>Players!G493</f>
        <v>0</v>
      </c>
      <c r="H261">
        <f>Players!H493</f>
        <v>56.999999999999901</v>
      </c>
    </row>
    <row r="262" spans="1:8">
      <c r="A262" t="str">
        <f>Players!A160</f>
        <v>Scott Lycett</v>
      </c>
      <c r="B262" t="str">
        <f>Players!B160</f>
        <v>Port Adelaide</v>
      </c>
      <c r="C262" t="str">
        <f>Players!C160</f>
        <v>['Forward', 'Ruck']</v>
      </c>
      <c r="D262" t="str">
        <f>Players!D160</f>
        <v>Forward, Ruck</v>
      </c>
      <c r="E262">
        <f>Players!E160</f>
        <v>441200</v>
      </c>
      <c r="F262">
        <f>Players!F160</f>
        <v>80.554858934169204</v>
      </c>
      <c r="G262">
        <f>Players!G160</f>
        <v>0</v>
      </c>
      <c r="H262">
        <f>Players!H160</f>
        <v>80.554858934169204</v>
      </c>
    </row>
    <row r="263" spans="1:8">
      <c r="A263" t="str">
        <f>Players!A604</f>
        <v>Sean Lemmens</v>
      </c>
      <c r="B263" t="str">
        <f>Players!B604</f>
        <v>Gold Coast</v>
      </c>
      <c r="C263" t="str">
        <f>Players!C604</f>
        <v>['Forward']</v>
      </c>
      <c r="D263" t="str">
        <f>Players!D604</f>
        <v>Forward</v>
      </c>
      <c r="E263">
        <f>Players!E604</f>
        <v>221500</v>
      </c>
      <c r="F263">
        <f>Players!F604</f>
        <v>46.410087719298197</v>
      </c>
      <c r="G263">
        <f>Players!G604</f>
        <v>0</v>
      </c>
      <c r="H263">
        <f>Players!H604</f>
        <v>46.410087719298197</v>
      </c>
    </row>
    <row r="264" spans="1:8">
      <c r="A264" t="str">
        <f>Players!A640</f>
        <v>Shai Bolton</v>
      </c>
      <c r="B264" t="str">
        <f>Players!B640</f>
        <v>Richmond</v>
      </c>
      <c r="C264" t="str">
        <f>Players!C640</f>
        <v>['Forward']</v>
      </c>
      <c r="D264" t="str">
        <f>Players!D640</f>
        <v>Forward</v>
      </c>
      <c r="E264">
        <f>Players!E640</f>
        <v>146600</v>
      </c>
      <c r="F264">
        <f>Players!F640</f>
        <v>42.090909090909001</v>
      </c>
      <c r="G264">
        <f>Players!G640</f>
        <v>0</v>
      </c>
      <c r="H264">
        <f>Players!H640</f>
        <v>42.090909090909001</v>
      </c>
    </row>
    <row r="265" spans="1:8">
      <c r="A265" t="str">
        <f>Players!A153</f>
        <v>Shane Edwards</v>
      </c>
      <c r="B265" t="str">
        <f>Players!B153</f>
        <v>Richmond</v>
      </c>
      <c r="C265" t="str">
        <f>Players!C153</f>
        <v>['Midfield', 'Forward']</v>
      </c>
      <c r="D265" t="str">
        <f>Players!D153</f>
        <v>Midfield, Forward</v>
      </c>
      <c r="E265">
        <f>Players!E153</f>
        <v>470600</v>
      </c>
      <c r="F265">
        <f>Players!F153</f>
        <v>81.507152145643701</v>
      </c>
      <c r="G265">
        <f>Players!G153</f>
        <v>0</v>
      </c>
      <c r="H265">
        <f>Players!H153</f>
        <v>81.507152145643701</v>
      </c>
    </row>
    <row r="266" spans="1:8">
      <c r="A266" t="str">
        <f>Players!A710</f>
        <v>Shane McAdam</v>
      </c>
      <c r="B266" t="str">
        <f>Players!B710</f>
        <v>Adelaide</v>
      </c>
      <c r="C266" t="str">
        <f>Players!C710</f>
        <v>['Forward']</v>
      </c>
      <c r="D266" t="str">
        <f>Players!D710</f>
        <v>Forward</v>
      </c>
      <c r="E266">
        <f>Players!E710</f>
        <v>123900</v>
      </c>
      <c r="F266">
        <f>Players!F710</f>
        <v>23.826923076922998</v>
      </c>
      <c r="G266">
        <f>Players!G710</f>
        <v>0</v>
      </c>
      <c r="H266">
        <f>Players!H710</f>
        <v>23.826923076922998</v>
      </c>
    </row>
    <row r="267" spans="1:8">
      <c r="A267" t="str">
        <f>Players!A349</f>
        <v>Shaun Atley</v>
      </c>
      <c r="B267" t="str">
        <f>Players!B349</f>
        <v>North Melbourne</v>
      </c>
      <c r="C267" t="str">
        <f>Players!C349</f>
        <v>['Forward']</v>
      </c>
      <c r="D267" t="str">
        <f>Players!D349</f>
        <v>Forward</v>
      </c>
      <c r="E267">
        <f>Players!E349</f>
        <v>364700</v>
      </c>
      <c r="F267">
        <f>Players!F349</f>
        <v>66.445611402850702</v>
      </c>
      <c r="G267">
        <f>Players!G349</f>
        <v>0</v>
      </c>
      <c r="H267">
        <f>Players!H349</f>
        <v>66.445611402850702</v>
      </c>
    </row>
    <row r="268" spans="1:8">
      <c r="A268" t="str">
        <f>Players!A257</f>
        <v>Shaun McKernan</v>
      </c>
      <c r="B268" t="str">
        <f>Players!B257</f>
        <v>Essendon</v>
      </c>
      <c r="C268" t="str">
        <f>Players!C257</f>
        <v>['Forward']</v>
      </c>
      <c r="D268" t="str">
        <f>Players!D257</f>
        <v>Forward</v>
      </c>
      <c r="E268">
        <f>Players!E257</f>
        <v>400600</v>
      </c>
      <c r="F268">
        <f>Players!F257</f>
        <v>71.515826494724493</v>
      </c>
      <c r="G268">
        <f>Players!G257</f>
        <v>0</v>
      </c>
      <c r="H268">
        <f>Players!H257</f>
        <v>71.515826494724493</v>
      </c>
    </row>
    <row r="269" spans="1:8">
      <c r="A269" t="str">
        <f>Players!A584</f>
        <v>Stefan Giro</v>
      </c>
      <c r="B269" t="str">
        <f>Players!B584</f>
        <v>Fremantle</v>
      </c>
      <c r="C269" t="str">
        <f>Players!C584</f>
        <v>['Forward']</v>
      </c>
      <c r="D269" t="str">
        <f>Players!D584</f>
        <v>Forward</v>
      </c>
      <c r="E269">
        <f>Players!E584</f>
        <v>269800</v>
      </c>
      <c r="F269">
        <f>Players!F584</f>
        <v>49</v>
      </c>
      <c r="G269">
        <f>Players!G584</f>
        <v>0</v>
      </c>
      <c r="H269">
        <f>Players!H584</f>
        <v>49</v>
      </c>
    </row>
    <row r="270" spans="1:8">
      <c r="A270" t="str">
        <f>Players!A804</f>
        <v>Stefan Okunbor</v>
      </c>
      <c r="B270" t="str">
        <f>Players!B804</f>
        <v>Geelong</v>
      </c>
      <c r="C270" t="str">
        <f>Players!C804</f>
        <v>['Defender', 'Forward']</v>
      </c>
      <c r="D270" t="str">
        <f>Players!D804</f>
        <v>Defender, Forward</v>
      </c>
      <c r="E270">
        <f>Players!E804</f>
        <v>102400</v>
      </c>
      <c r="F270">
        <f>Players!F804</f>
        <v>19.692307692307601</v>
      </c>
      <c r="G270">
        <f>Players!G804</f>
        <v>0</v>
      </c>
      <c r="H270">
        <f>Players!H804</f>
        <v>19.692307692307601</v>
      </c>
    </row>
    <row r="271" spans="1:8">
      <c r="A271" t="str">
        <f>Players!A194</f>
        <v>Steven Motlop</v>
      </c>
      <c r="B271" t="str">
        <f>Players!B194</f>
        <v>Port Adelaide</v>
      </c>
      <c r="C271" t="str">
        <f>Players!C194</f>
        <v>['Midfield', 'Forward']</v>
      </c>
      <c r="D271" t="str">
        <f>Players!D194</f>
        <v>Midfield, Forward</v>
      </c>
      <c r="E271">
        <f>Players!E194</f>
        <v>383900</v>
      </c>
      <c r="F271">
        <f>Players!F194</f>
        <v>77.253521126760504</v>
      </c>
      <c r="G271">
        <f>Players!G194</f>
        <v>0</v>
      </c>
      <c r="H271">
        <f>Players!H194</f>
        <v>77.253521126760504</v>
      </c>
    </row>
    <row r="272" spans="1:8">
      <c r="A272" t="str">
        <f>Players!A403</f>
        <v>Taylor Garner</v>
      </c>
      <c r="B272" t="str">
        <f>Players!B403</f>
        <v>North Melbourne</v>
      </c>
      <c r="C272" t="str">
        <f>Players!C403</f>
        <v>['Forward']</v>
      </c>
      <c r="D272" t="str">
        <f>Players!D403</f>
        <v>Forward</v>
      </c>
      <c r="E272">
        <f>Players!E403</f>
        <v>254600</v>
      </c>
      <c r="F272">
        <f>Players!F403</f>
        <v>62.299771167048</v>
      </c>
      <c r="G272">
        <f>Players!G403</f>
        <v>0</v>
      </c>
      <c r="H272">
        <f>Players!H403</f>
        <v>62.299771167048</v>
      </c>
    </row>
    <row r="273" spans="1:8">
      <c r="A273" t="str">
        <f>Players!A181</f>
        <v>Taylor Walker</v>
      </c>
      <c r="B273" t="str">
        <f>Players!B181</f>
        <v>Adelaide</v>
      </c>
      <c r="C273" t="str">
        <f>Players!C181</f>
        <v>['Forward']</v>
      </c>
      <c r="D273" t="str">
        <f>Players!D181</f>
        <v>Forward</v>
      </c>
      <c r="E273">
        <f>Players!E181</f>
        <v>343500</v>
      </c>
      <c r="F273">
        <f>Players!F181</f>
        <v>78.469135802469097</v>
      </c>
      <c r="G273">
        <f>Players!G181</f>
        <v>0</v>
      </c>
      <c r="H273">
        <f>Players!H181</f>
        <v>78.469135802469097</v>
      </c>
    </row>
    <row r="274" spans="1:8">
      <c r="A274" t="str">
        <f>Players!A446</f>
        <v>Thomas Boyd</v>
      </c>
      <c r="B274" t="str">
        <f>Players!B446</f>
        <v>Western Bulldogs</v>
      </c>
      <c r="C274" t="str">
        <f>Players!C446</f>
        <v>['Forward', 'Ruck']</v>
      </c>
      <c r="D274" t="str">
        <f>Players!D446</f>
        <v>Forward, Ruck</v>
      </c>
      <c r="E274">
        <f>Players!E446</f>
        <v>364200</v>
      </c>
      <c r="F274">
        <f>Players!F446</f>
        <v>59.551961459050197</v>
      </c>
      <c r="G274">
        <f>Players!G446</f>
        <v>0</v>
      </c>
      <c r="H274">
        <f>Players!H446</f>
        <v>59.551961459050197</v>
      </c>
    </row>
    <row r="275" spans="1:8">
      <c r="A275" t="str">
        <f>Players!A790</f>
        <v>Thomas Wilkinson</v>
      </c>
      <c r="B275" t="str">
        <f>Players!B790</f>
        <v>North Melbourne</v>
      </c>
      <c r="C275" t="str">
        <f>Players!C790</f>
        <v>['Forward']</v>
      </c>
      <c r="D275" t="str">
        <f>Players!D790</f>
        <v>Forward</v>
      </c>
      <c r="E275">
        <f>Players!E790</f>
        <v>102400</v>
      </c>
      <c r="F275">
        <f>Players!F790</f>
        <v>19.692307692307601</v>
      </c>
      <c r="G275">
        <f>Players!G790</f>
        <v>0</v>
      </c>
      <c r="H275">
        <f>Players!H790</f>
        <v>19.692307692307601</v>
      </c>
    </row>
    <row r="276" spans="1:8">
      <c r="A276" t="str">
        <f>Players!A69</f>
        <v>Tim Kelly</v>
      </c>
      <c r="B276" t="str">
        <f>Players!B69</f>
        <v>Geelong</v>
      </c>
      <c r="C276" t="str">
        <f>Players!C69</f>
        <v>['Midfield', 'Forward']</v>
      </c>
      <c r="D276" t="str">
        <f>Players!D69</f>
        <v>Midfield, Forward</v>
      </c>
      <c r="E276">
        <f>Players!E69</f>
        <v>505800</v>
      </c>
      <c r="F276">
        <f>Players!F69</f>
        <v>93</v>
      </c>
      <c r="G276">
        <f>Players!G69</f>
        <v>96</v>
      </c>
      <c r="H276">
        <f>Players!H69</f>
        <v>95.25</v>
      </c>
    </row>
    <row r="277" spans="1:8">
      <c r="A277" t="str">
        <f>Players!A244</f>
        <v>Tim Membrey</v>
      </c>
      <c r="B277" t="str">
        <f>Players!B244</f>
        <v>St Kilda</v>
      </c>
      <c r="C277" t="str">
        <f>Players!C244</f>
        <v>['Forward']</v>
      </c>
      <c r="D277" t="str">
        <f>Players!D244</f>
        <v>Forward</v>
      </c>
      <c r="E277">
        <f>Players!E244</f>
        <v>396300</v>
      </c>
      <c r="F277">
        <f>Players!F244</f>
        <v>72.5487364620938</v>
      </c>
      <c r="G277">
        <f>Players!G244</f>
        <v>0</v>
      </c>
      <c r="H277">
        <f>Players!H244</f>
        <v>72.5487364620938</v>
      </c>
    </row>
    <row r="278" spans="1:8">
      <c r="A278" t="str">
        <f>Players!A529</f>
        <v>Tim O'Brien</v>
      </c>
      <c r="B278" t="str">
        <f>Players!B529</f>
        <v>Hawthorn</v>
      </c>
      <c r="C278" t="str">
        <f>Players!C529</f>
        <v>['Forward']</v>
      </c>
      <c r="D278" t="str">
        <f>Players!D529</f>
        <v>Forward</v>
      </c>
      <c r="E278">
        <f>Players!E529</f>
        <v>275500</v>
      </c>
      <c r="F278">
        <f>Players!F529</f>
        <v>53.9106145251396</v>
      </c>
      <c r="G278">
        <f>Players!G529</f>
        <v>0</v>
      </c>
      <c r="H278">
        <f>Players!H529</f>
        <v>53.9106145251396</v>
      </c>
    </row>
    <row r="279" spans="1:8">
      <c r="A279" t="str">
        <f>Players!A492</f>
        <v>Tim Smith</v>
      </c>
      <c r="B279" t="str">
        <f>Players!B492</f>
        <v>Melbourne</v>
      </c>
      <c r="C279" t="str">
        <f>Players!C492</f>
        <v>['Forward']</v>
      </c>
      <c r="D279" t="str">
        <f>Players!D492</f>
        <v>Forward</v>
      </c>
      <c r="E279">
        <f>Players!E492</f>
        <v>310500</v>
      </c>
      <c r="F279">
        <f>Players!F492</f>
        <v>57</v>
      </c>
      <c r="G279">
        <f>Players!G492</f>
        <v>0</v>
      </c>
      <c r="H279">
        <f>Players!H492</f>
        <v>57</v>
      </c>
    </row>
    <row r="280" spans="1:8">
      <c r="A280" t="str">
        <f>Players!A432</f>
        <v>Timothy Broomhead</v>
      </c>
      <c r="B280" t="str">
        <f>Players!B432</f>
        <v>Collingwood</v>
      </c>
      <c r="C280" t="str">
        <f>Players!C432</f>
        <v>['Midfield', 'Forward']</v>
      </c>
      <c r="D280" t="str">
        <f>Players!D432</f>
        <v>Midfield, Forward</v>
      </c>
      <c r="E280">
        <f>Players!E432</f>
        <v>242100</v>
      </c>
      <c r="F280">
        <f>Players!F432</f>
        <v>60.305483028720602</v>
      </c>
      <c r="G280">
        <f>Players!G432</f>
        <v>0</v>
      </c>
      <c r="H280">
        <f>Players!H432</f>
        <v>60.305483028720602</v>
      </c>
    </row>
    <row r="281" spans="1:8">
      <c r="A281" t="str">
        <f>Players!A769</f>
        <v>Tobin Cox</v>
      </c>
      <c r="B281" t="str">
        <f>Players!B769</f>
        <v>Port Adelaide</v>
      </c>
      <c r="C281" t="str">
        <f>Players!C769</f>
        <v>['Midfield', 'Forward']</v>
      </c>
      <c r="D281" t="str">
        <f>Players!D769</f>
        <v>Midfield, Forward</v>
      </c>
      <c r="E281">
        <f>Players!E769</f>
        <v>115900</v>
      </c>
      <c r="F281">
        <f>Players!F769</f>
        <v>22.288461538461501</v>
      </c>
      <c r="G281">
        <f>Players!G769</f>
        <v>0</v>
      </c>
      <c r="H281">
        <f>Players!H769</f>
        <v>22.288461538461501</v>
      </c>
    </row>
    <row r="282" spans="1:8">
      <c r="A282" t="str">
        <f>Players!A747</f>
        <v>Toby Bedford</v>
      </c>
      <c r="B282" t="str">
        <f>Players!B747</f>
        <v>Melbourne</v>
      </c>
      <c r="C282" t="str">
        <f>Players!C747</f>
        <v>['Midfield', 'Forward']</v>
      </c>
      <c r="D282" t="str">
        <f>Players!D747</f>
        <v>Midfield, Forward</v>
      </c>
      <c r="E282">
        <f>Players!E747</f>
        <v>117300</v>
      </c>
      <c r="F282">
        <f>Players!F747</f>
        <v>22.557692307692299</v>
      </c>
      <c r="G282">
        <f>Players!G747</f>
        <v>0</v>
      </c>
      <c r="H282">
        <f>Players!H747</f>
        <v>22.557692307692299</v>
      </c>
    </row>
    <row r="283" spans="1:8">
      <c r="A283" t="str">
        <f>Players!A82</f>
        <v>Toby Greene</v>
      </c>
      <c r="B283" t="str">
        <f>Players!B82</f>
        <v>GWS</v>
      </c>
      <c r="C283" t="str">
        <f>Players!C82</f>
        <v>['Forward']</v>
      </c>
      <c r="D283" t="str">
        <f>Players!D82</f>
        <v>Forward</v>
      </c>
      <c r="E283">
        <f>Players!E82</f>
        <v>354600</v>
      </c>
      <c r="F283">
        <f>Players!F82</f>
        <v>87.216274089935695</v>
      </c>
      <c r="G283">
        <f>Players!G82</f>
        <v>95</v>
      </c>
      <c r="H283">
        <f>Players!H82</f>
        <v>93.054068522483931</v>
      </c>
    </row>
    <row r="284" spans="1:8">
      <c r="A284" t="str">
        <f>Players!A90</f>
        <v>Toby McLean</v>
      </c>
      <c r="B284" t="str">
        <f>Players!B90</f>
        <v>Western Bulldogs</v>
      </c>
      <c r="C284" t="str">
        <f>Players!C90</f>
        <v>['Midfield', 'Forward']</v>
      </c>
      <c r="D284" t="str">
        <f>Players!D90</f>
        <v>Midfield, Forward</v>
      </c>
      <c r="E284">
        <f>Players!E90</f>
        <v>514000</v>
      </c>
      <c r="F284">
        <f>Players!F90</f>
        <v>85.530341662417101</v>
      </c>
      <c r="G284">
        <f>Players!G90</f>
        <v>94</v>
      </c>
      <c r="H284">
        <f>Players!H90</f>
        <v>91.882585415604268</v>
      </c>
    </row>
    <row r="285" spans="1:8">
      <c r="A285" t="str">
        <f>Players!A777</f>
        <v>Toby Pink</v>
      </c>
      <c r="B285" t="str">
        <f>Players!B777</f>
        <v>Sydney</v>
      </c>
      <c r="C285" t="str">
        <f>Players!C777</f>
        <v>['Forward']</v>
      </c>
      <c r="D285" t="str">
        <f>Players!D777</f>
        <v>Forward</v>
      </c>
      <c r="E285">
        <f>Players!E777</f>
        <v>123900</v>
      </c>
      <c r="F285">
        <f>Players!F777</f>
        <v>20</v>
      </c>
      <c r="G285">
        <f>Players!G777</f>
        <v>0</v>
      </c>
      <c r="H285">
        <f>Players!H777</f>
        <v>20</v>
      </c>
    </row>
    <row r="286" spans="1:8">
      <c r="A286" t="str">
        <f>Players!A711</f>
        <v>Toby Wooller</v>
      </c>
      <c r="B286" t="str">
        <f>Players!B711</f>
        <v>Brisbane</v>
      </c>
      <c r="C286" t="str">
        <f>Players!C711</f>
        <v>['Forward']</v>
      </c>
      <c r="D286" t="str">
        <f>Players!D711</f>
        <v>Forward</v>
      </c>
      <c r="E286">
        <f>Players!E711</f>
        <v>123900</v>
      </c>
      <c r="F286">
        <f>Players!F711</f>
        <v>23.826923076922998</v>
      </c>
      <c r="G286">
        <f>Players!G711</f>
        <v>0</v>
      </c>
      <c r="H286">
        <f>Players!H711</f>
        <v>23.826923076922998</v>
      </c>
    </row>
    <row r="287" spans="1:8">
      <c r="A287" t="str">
        <f>Players!A507</f>
        <v>Todd Marshall</v>
      </c>
      <c r="B287" t="str">
        <f>Players!B507</f>
        <v>Port Adelaide</v>
      </c>
      <c r="C287" t="str">
        <f>Players!C507</f>
        <v>['Forward']</v>
      </c>
      <c r="D287" t="str">
        <f>Players!D507</f>
        <v>Forward</v>
      </c>
      <c r="E287">
        <f>Players!E507</f>
        <v>281300</v>
      </c>
      <c r="F287">
        <f>Players!F507</f>
        <v>55.6</v>
      </c>
      <c r="G287">
        <f>Players!G507</f>
        <v>0</v>
      </c>
      <c r="H287">
        <f>Players!H507</f>
        <v>55.6</v>
      </c>
    </row>
    <row r="288" spans="1:8">
      <c r="A288" t="str">
        <f>Players!A657</f>
        <v>Tom De Koning</v>
      </c>
      <c r="B288" t="str">
        <f>Players!B657</f>
        <v>Carlton</v>
      </c>
      <c r="C288" t="str">
        <f>Players!C657</f>
        <v>['Forward', 'Ruck']</v>
      </c>
      <c r="D288" t="str">
        <f>Players!D657</f>
        <v>Forward, Ruck</v>
      </c>
      <c r="E288">
        <f>Players!E657</f>
        <v>171500</v>
      </c>
      <c r="F288">
        <f>Players!F657</f>
        <v>39</v>
      </c>
      <c r="G288">
        <f>Players!G657</f>
        <v>0</v>
      </c>
      <c r="H288">
        <f>Players!H657</f>
        <v>39</v>
      </c>
    </row>
    <row r="289" spans="1:8">
      <c r="A289" t="str">
        <f>Players!A85</f>
        <v>Tom Hawkins</v>
      </c>
      <c r="B289" t="str">
        <f>Players!B85</f>
        <v>Geelong</v>
      </c>
      <c r="C289" t="str">
        <f>Players!C85</f>
        <v>['Forward']</v>
      </c>
      <c r="D289" t="str">
        <f>Players!D85</f>
        <v>Forward</v>
      </c>
      <c r="E289">
        <f>Players!E85</f>
        <v>552900</v>
      </c>
      <c r="F289">
        <f>Players!F85</f>
        <v>89.355528154541702</v>
      </c>
      <c r="G289">
        <f>Players!G85</f>
        <v>94</v>
      </c>
      <c r="H289">
        <f>Players!H85</f>
        <v>92.838882038635433</v>
      </c>
    </row>
    <row r="290" spans="1:8">
      <c r="A290" t="str">
        <f>Players!A89</f>
        <v>Tom Lynch</v>
      </c>
      <c r="B290" t="str">
        <f>Players!B89</f>
        <v>Richmond</v>
      </c>
      <c r="C290" t="str">
        <f>Players!C89</f>
        <v>['Forward']</v>
      </c>
      <c r="D290" t="str">
        <f>Players!D89</f>
        <v>Forward</v>
      </c>
      <c r="E290">
        <f>Players!E89</f>
        <v>436800</v>
      </c>
      <c r="F290">
        <f>Players!F89</f>
        <v>86.599231138875496</v>
      </c>
      <c r="G290">
        <f>Players!G89</f>
        <v>94</v>
      </c>
      <c r="H290">
        <f>Players!H89</f>
        <v>92.149807784718874</v>
      </c>
    </row>
    <row r="291" spans="1:8">
      <c r="A291" t="str">
        <f>Players!A133</f>
        <v>Tom Lynch</v>
      </c>
      <c r="B291" t="str">
        <f>Players!B133</f>
        <v>Adelaide</v>
      </c>
      <c r="C291" t="str">
        <f>Players!C133</f>
        <v>['Forward']</v>
      </c>
      <c r="D291" t="str">
        <f>Players!D133</f>
        <v>Forward</v>
      </c>
      <c r="E291">
        <f>Players!E133</f>
        <v>436800</v>
      </c>
      <c r="F291">
        <f>Players!F133</f>
        <v>84.596314907872696</v>
      </c>
      <c r="G291">
        <f>Players!G133</f>
        <v>83</v>
      </c>
      <c r="H291">
        <f>Players!H133</f>
        <v>83.39907872696817</v>
      </c>
    </row>
    <row r="292" spans="1:8">
      <c r="A292" t="str">
        <f>Players!A566</f>
        <v>Tom McCartin</v>
      </c>
      <c r="B292" t="str">
        <f>Players!B566</f>
        <v>Sydney</v>
      </c>
      <c r="C292" t="str">
        <f>Players!C566</f>
        <v>['Forward']</v>
      </c>
      <c r="D292" t="str">
        <f>Players!D566</f>
        <v>Forward</v>
      </c>
      <c r="E292">
        <f>Players!E566</f>
        <v>274100</v>
      </c>
      <c r="F292">
        <f>Players!F566</f>
        <v>50</v>
      </c>
      <c r="G292">
        <f>Players!G566</f>
        <v>0</v>
      </c>
      <c r="H292">
        <f>Players!H566</f>
        <v>50</v>
      </c>
    </row>
    <row r="293" spans="1:8">
      <c r="A293" t="str">
        <f>Players!A77</f>
        <v>Tom McDonald</v>
      </c>
      <c r="B293" t="str">
        <f>Players!B77</f>
        <v>Melbourne</v>
      </c>
      <c r="C293" t="str">
        <f>Players!C77</f>
        <v>['Forward']</v>
      </c>
      <c r="D293" t="str">
        <f>Players!D77</f>
        <v>Forward</v>
      </c>
      <c r="E293">
        <f>Players!E77</f>
        <v>529800</v>
      </c>
      <c r="F293">
        <f>Players!F77</f>
        <v>90.687948922585704</v>
      </c>
      <c r="G293">
        <f>Players!G77</f>
        <v>95</v>
      </c>
      <c r="H293">
        <f>Players!H77</f>
        <v>93.921987230646423</v>
      </c>
    </row>
    <row r="294" spans="1:8">
      <c r="A294" t="str">
        <f>Players!A248</f>
        <v>Tom Papley</v>
      </c>
      <c r="B294" t="str">
        <f>Players!B248</f>
        <v>Sydney</v>
      </c>
      <c r="C294" t="str">
        <f>Players!C248</f>
        <v>['Forward']</v>
      </c>
      <c r="D294" t="str">
        <f>Players!D248</f>
        <v>Forward</v>
      </c>
      <c r="E294">
        <f>Players!E248</f>
        <v>383400</v>
      </c>
      <c r="F294">
        <f>Players!F248</f>
        <v>72.163220892274197</v>
      </c>
      <c r="G294">
        <f>Players!G248</f>
        <v>0</v>
      </c>
      <c r="H294">
        <f>Players!H248</f>
        <v>72.163220892274197</v>
      </c>
    </row>
    <row r="295" spans="1:8">
      <c r="A295" t="str">
        <f>Players!A433</f>
        <v>Tory Dickson</v>
      </c>
      <c r="B295" t="str">
        <f>Players!B433</f>
        <v>Western Bulldogs</v>
      </c>
      <c r="C295" t="str">
        <f>Players!C433</f>
        <v>['Forward']</v>
      </c>
      <c r="D295" t="str">
        <f>Players!D433</f>
        <v>Forward</v>
      </c>
      <c r="E295">
        <f>Players!E433</f>
        <v>263300</v>
      </c>
      <c r="F295">
        <f>Players!F433</f>
        <v>60.271057631412198</v>
      </c>
      <c r="G295">
        <f>Players!G433</f>
        <v>0</v>
      </c>
      <c r="H295">
        <f>Players!H433</f>
        <v>60.271057631412198</v>
      </c>
    </row>
    <row r="296" spans="1:8">
      <c r="A296" t="str">
        <f>Players!A88</f>
        <v>Travis Boak</v>
      </c>
      <c r="B296" t="str">
        <f>Players!B88</f>
        <v>Port Adelaide</v>
      </c>
      <c r="C296" t="str">
        <f>Players!C88</f>
        <v>['Forward']</v>
      </c>
      <c r="D296" t="str">
        <f>Players!D88</f>
        <v>Forward</v>
      </c>
      <c r="E296">
        <f>Players!E88</f>
        <v>478000</v>
      </c>
      <c r="F296">
        <f>Players!F88</f>
        <v>89.6783976038936</v>
      </c>
      <c r="G296">
        <f>Players!G88</f>
        <v>93</v>
      </c>
      <c r="H296">
        <f>Players!H88</f>
        <v>92.169599400973397</v>
      </c>
    </row>
    <row r="297" spans="1:8">
      <c r="A297" t="str">
        <f>Players!A392</f>
        <v>Travis Colyer</v>
      </c>
      <c r="B297" t="str">
        <f>Players!B392</f>
        <v>Fremantle</v>
      </c>
      <c r="C297" t="str">
        <f>Players!C392</f>
        <v>['Midfield', 'Forward']</v>
      </c>
      <c r="D297" t="str">
        <f>Players!D392</f>
        <v>Midfield, Forward</v>
      </c>
      <c r="E297">
        <f>Players!E392</f>
        <v>282300</v>
      </c>
      <c r="F297">
        <f>Players!F392</f>
        <v>63.222362602653099</v>
      </c>
      <c r="G297">
        <f>Players!G392</f>
        <v>0</v>
      </c>
      <c r="H297">
        <f>Players!H392</f>
        <v>63.222362602653099</v>
      </c>
    </row>
    <row r="298" spans="1:8">
      <c r="A298" t="str">
        <f>Players!A376</f>
        <v>Travis Varcoe</v>
      </c>
      <c r="B298" t="str">
        <f>Players!B376</f>
        <v>Collingwood</v>
      </c>
      <c r="C298" t="str">
        <f>Players!C376</f>
        <v>['Forward']</v>
      </c>
      <c r="D298" t="str">
        <f>Players!D376</f>
        <v>Forward</v>
      </c>
      <c r="E298">
        <f>Players!E376</f>
        <v>332800</v>
      </c>
      <c r="F298">
        <f>Players!F376</f>
        <v>64.198257080610006</v>
      </c>
      <c r="G298">
        <f>Players!G376</f>
        <v>0</v>
      </c>
      <c r="H298">
        <f>Players!H376</f>
        <v>64.198257080610006</v>
      </c>
    </row>
    <row r="299" spans="1:8">
      <c r="A299" t="str">
        <f>Players!A713</f>
        <v>Tristan Xerri</v>
      </c>
      <c r="B299" t="str">
        <f>Players!B713</f>
        <v>North Melbourne</v>
      </c>
      <c r="C299" t="str">
        <f>Players!C713</f>
        <v>['Forward', 'Ruck']</v>
      </c>
      <c r="D299" t="str">
        <f>Players!D713</f>
        <v>Forward, Ruck</v>
      </c>
      <c r="E299">
        <f>Players!E713</f>
        <v>123900</v>
      </c>
      <c r="F299">
        <f>Players!F713</f>
        <v>23.826923076922998</v>
      </c>
      <c r="G299">
        <f>Players!G713</f>
        <v>0</v>
      </c>
      <c r="H299">
        <f>Players!H713</f>
        <v>23.826923076922998</v>
      </c>
    </row>
    <row r="300" spans="1:8">
      <c r="A300" t="str">
        <f>Players!A660</f>
        <v>Tyson Stengle</v>
      </c>
      <c r="B300" t="str">
        <f>Players!B660</f>
        <v>Adelaide</v>
      </c>
      <c r="C300" t="str">
        <f>Players!C660</f>
        <v>['Forward']</v>
      </c>
      <c r="D300" t="str">
        <f>Players!D660</f>
        <v>Forward</v>
      </c>
      <c r="E300">
        <f>Players!E660</f>
        <v>123900</v>
      </c>
      <c r="F300">
        <f>Players!F660</f>
        <v>38</v>
      </c>
      <c r="G300">
        <f>Players!G660</f>
        <v>0</v>
      </c>
      <c r="H300">
        <f>Players!H660</f>
        <v>38</v>
      </c>
    </row>
    <row r="301" spans="1:8">
      <c r="A301" t="str">
        <f>Players!A631</f>
        <v>Wil Powell</v>
      </c>
      <c r="B301" t="str">
        <f>Players!B631</f>
        <v>Gold Coast</v>
      </c>
      <c r="C301" t="str">
        <f>Players!C631</f>
        <v>['Forward']</v>
      </c>
      <c r="D301" t="str">
        <f>Players!D631</f>
        <v>Forward</v>
      </c>
      <c r="E301">
        <f>Players!E631</f>
        <v>211500</v>
      </c>
      <c r="F301">
        <f>Players!F631</f>
        <v>43</v>
      </c>
      <c r="G301">
        <f>Players!G631</f>
        <v>0</v>
      </c>
      <c r="H301">
        <f>Players!H631</f>
        <v>43</v>
      </c>
    </row>
    <row r="302" spans="1:8">
      <c r="A302" t="str">
        <f>Players!A516</f>
        <v>Will Hayward</v>
      </c>
      <c r="B302" t="str">
        <f>Players!B516</f>
        <v>Sydney</v>
      </c>
      <c r="C302" t="str">
        <f>Players!C516</f>
        <v>['Forward']</v>
      </c>
      <c r="D302" t="str">
        <f>Players!D516</f>
        <v>Forward</v>
      </c>
      <c r="E302">
        <f>Players!E516</f>
        <v>325200</v>
      </c>
      <c r="F302">
        <f>Players!F516</f>
        <v>54.562711864406701</v>
      </c>
      <c r="G302">
        <f>Players!G516</f>
        <v>0</v>
      </c>
      <c r="H302">
        <f>Players!H516</f>
        <v>54.562711864406701</v>
      </c>
    </row>
    <row r="303" spans="1:8">
      <c r="A303" t="str">
        <f>Players!A278</f>
        <v>Will Hoskin-Elliott</v>
      </c>
      <c r="B303" t="str">
        <f>Players!B278</f>
        <v>Collingwood</v>
      </c>
      <c r="C303" t="str">
        <f>Players!C278</f>
        <v>['Forward']</v>
      </c>
      <c r="D303" t="str">
        <f>Players!D278</f>
        <v>Forward</v>
      </c>
      <c r="E303">
        <f>Players!E278</f>
        <v>380200</v>
      </c>
      <c r="F303">
        <f>Players!F278</f>
        <v>70.474558670820301</v>
      </c>
      <c r="G303">
        <f>Players!G278</f>
        <v>0</v>
      </c>
      <c r="H303">
        <f>Players!H278</f>
        <v>70.474558670820301</v>
      </c>
    </row>
    <row r="304" spans="1:8">
      <c r="A304" t="str">
        <f>Players!A620</f>
        <v>Will Setterfield</v>
      </c>
      <c r="B304" t="str">
        <f>Players!B620</f>
        <v>Carlton</v>
      </c>
      <c r="C304" t="str">
        <f>Players!C620</f>
        <v>['Midfield', 'Forward']</v>
      </c>
      <c r="D304" t="str">
        <f>Players!D620</f>
        <v>Midfield, Forward</v>
      </c>
      <c r="E304">
        <f>Players!E620</f>
        <v>144900</v>
      </c>
      <c r="F304">
        <f>Players!F620</f>
        <v>44</v>
      </c>
      <c r="G304">
        <f>Players!G620</f>
        <v>0</v>
      </c>
      <c r="H304">
        <f>Players!H620</f>
        <v>44</v>
      </c>
    </row>
    <row r="305" spans="1:8">
      <c r="A305" t="str">
        <f>Players!A651</f>
        <v>Will Walker</v>
      </c>
      <c r="B305" t="str">
        <f>Players!B651</f>
        <v>North Melbourne</v>
      </c>
      <c r="C305" t="str">
        <f>Players!C651</f>
        <v>['Forward']</v>
      </c>
      <c r="D305" t="str">
        <f>Players!D651</f>
        <v>Forward</v>
      </c>
      <c r="E305">
        <f>Players!E651</f>
        <v>199100</v>
      </c>
      <c r="F305">
        <f>Players!F651</f>
        <v>40</v>
      </c>
      <c r="G305">
        <f>Players!G651</f>
        <v>0</v>
      </c>
      <c r="H305">
        <f>Players!H651</f>
        <v>40</v>
      </c>
    </row>
    <row r="306" spans="1:8">
      <c r="A306" t="str">
        <f>Players!A270</f>
        <v>Willem Drew</v>
      </c>
      <c r="B306" t="str">
        <f>Players!B270</f>
        <v>Port Adelaide</v>
      </c>
      <c r="C306" t="str">
        <f>Players!C270</f>
        <v>['Midfield', 'Forward']</v>
      </c>
      <c r="D306" t="str">
        <f>Players!D270</f>
        <v>Midfield, Forward</v>
      </c>
      <c r="E306">
        <f>Players!E270</f>
        <v>123900</v>
      </c>
      <c r="F306">
        <f>Players!F270</f>
        <v>70.846148355007202</v>
      </c>
      <c r="G306">
        <f>Players!G270</f>
        <v>0</v>
      </c>
      <c r="H306">
        <f>Players!H270</f>
        <v>70.846148355007202</v>
      </c>
    </row>
    <row r="307" spans="1:8">
      <c r="A307" t="str">
        <f>Players!A471</f>
        <v>Willie Rioli</v>
      </c>
      <c r="B307" t="str">
        <f>Players!B471</f>
        <v>West Coast</v>
      </c>
      <c r="C307" t="str">
        <f>Players!C471</f>
        <v>['Forward']</v>
      </c>
      <c r="D307" t="str">
        <f>Players!D471</f>
        <v>Forward</v>
      </c>
      <c r="E307">
        <f>Players!E471</f>
        <v>318700</v>
      </c>
      <c r="F307">
        <f>Players!F471</f>
        <v>58</v>
      </c>
      <c r="G307">
        <f>Players!G471</f>
        <v>0</v>
      </c>
      <c r="H307">
        <f>Players!H471</f>
        <v>58</v>
      </c>
    </row>
    <row r="308" spans="1:8">
      <c r="A308" t="str">
        <f>Players!A588</f>
        <v>Wylie Buzza</v>
      </c>
      <c r="B308" t="str">
        <f>Players!B588</f>
        <v>Geelong</v>
      </c>
      <c r="C308" t="str">
        <f>Players!C588</f>
        <v>['Forward']</v>
      </c>
      <c r="D308" t="str">
        <f>Players!D588</f>
        <v>Forward</v>
      </c>
      <c r="E308">
        <f>Players!E588</f>
        <v>213300</v>
      </c>
      <c r="F308">
        <f>Players!F588</f>
        <v>48.727272727272698</v>
      </c>
      <c r="G308">
        <f>Players!G588</f>
        <v>0</v>
      </c>
      <c r="H308">
        <f>Players!H588</f>
        <v>48.727272727272698</v>
      </c>
    </row>
    <row r="309" spans="1:8">
      <c r="A309" t="str">
        <f>Players!A564</f>
        <v>Zac Bailey</v>
      </c>
      <c r="B309" t="str">
        <f>Players!B564</f>
        <v>Brisbane</v>
      </c>
      <c r="C309" t="str">
        <f>Players!C564</f>
        <v>['Midfield', 'Forward']</v>
      </c>
      <c r="D309" t="str">
        <f>Players!D564</f>
        <v>Midfield, Forward</v>
      </c>
      <c r="E309">
        <f>Players!E564</f>
        <v>275900</v>
      </c>
      <c r="F309">
        <f>Players!F564</f>
        <v>50</v>
      </c>
      <c r="G309">
        <f>Players!G564</f>
        <v>0</v>
      </c>
      <c r="H309">
        <f>Players!H564</f>
        <v>50</v>
      </c>
    </row>
    <row r="310" spans="1:8">
      <c r="A310" t="str">
        <f>Players!A431</f>
        <v>Zac Fisher</v>
      </c>
      <c r="B310" t="str">
        <f>Players!B431</f>
        <v>Carlton</v>
      </c>
      <c r="C310" t="str">
        <f>Players!C431</f>
        <v>['Midfield', 'Forward']</v>
      </c>
      <c r="D310" t="str">
        <f>Players!D431</f>
        <v>Midfield, Forward</v>
      </c>
      <c r="E310">
        <f>Players!E431</f>
        <v>392800</v>
      </c>
      <c r="F310">
        <f>Players!F431</f>
        <v>60.3333333333333</v>
      </c>
      <c r="G310">
        <f>Players!G431</f>
        <v>0</v>
      </c>
      <c r="H310">
        <f>Players!H431</f>
        <v>60.3333333333333</v>
      </c>
    </row>
    <row r="311" spans="1:8">
      <c r="A311" t="str">
        <f>Players!A754</f>
        <v>Zac Foot</v>
      </c>
      <c r="B311" t="str">
        <f>Players!B754</f>
        <v>Sydney</v>
      </c>
      <c r="C311" t="str">
        <f>Players!C754</f>
        <v>['Forward']</v>
      </c>
      <c r="D311" t="str">
        <f>Players!D754</f>
        <v>Forward</v>
      </c>
      <c r="E311">
        <f>Players!E754</f>
        <v>117300</v>
      </c>
      <c r="F311">
        <f>Players!F754</f>
        <v>22.557692307692299</v>
      </c>
      <c r="G311">
        <f>Players!G754</f>
        <v>0</v>
      </c>
      <c r="H311">
        <f>Players!H754</f>
        <v>22.557692307692299</v>
      </c>
    </row>
    <row r="312" spans="1:8">
      <c r="A312" t="str">
        <f>Players!A513</f>
        <v>Zac Langdon</v>
      </c>
      <c r="B312" t="str">
        <f>Players!B513</f>
        <v>GWS</v>
      </c>
      <c r="C312" t="str">
        <f>Players!C513</f>
        <v>['Forward']</v>
      </c>
      <c r="D312" t="str">
        <f>Players!D513</f>
        <v>Forward</v>
      </c>
      <c r="E312">
        <f>Players!E513</f>
        <v>303100</v>
      </c>
      <c r="F312">
        <f>Players!F513</f>
        <v>55</v>
      </c>
      <c r="G312">
        <f>Players!G513</f>
        <v>0</v>
      </c>
      <c r="H312">
        <f>Players!H513</f>
        <v>55</v>
      </c>
    </row>
    <row r="313" spans="1:8">
      <c r="A313" t="str">
        <f>Players!A701</f>
        <v>Zachary Sproule</v>
      </c>
      <c r="B313" t="str">
        <f>Players!B701</f>
        <v>GWS</v>
      </c>
      <c r="C313" t="str">
        <f>Players!C701</f>
        <v>['Midfield', 'Forward']</v>
      </c>
      <c r="D313" t="str">
        <f>Players!D701</f>
        <v>Midfield, Forward</v>
      </c>
      <c r="E313">
        <f>Players!E701</f>
        <v>123900</v>
      </c>
      <c r="F313">
        <f>Players!F701</f>
        <v>23.826923076922998</v>
      </c>
      <c r="G313">
        <f>Players!G701</f>
        <v>0</v>
      </c>
      <c r="H313">
        <f>Players!H701</f>
        <v>23.826923076922998</v>
      </c>
    </row>
  </sheetData>
  <autoFilter ref="A1:H1" xr:uid="{229003AE-1769-244C-8958-59BBC52A708C}">
    <sortState ref="A2:H313">
      <sortCondition ref="A1:A31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9FCD-1CFE-9D46-B4E3-952EF1858D69}">
  <dimension ref="A1:I819"/>
  <sheetViews>
    <sheetView workbookViewId="0">
      <pane ySplit="1" topLeftCell="A2" activePane="bottomLeft" state="frozen"/>
      <selection pane="bottomLeft" activeCell="K8" sqref="K8:M18"/>
    </sheetView>
  </sheetViews>
  <sheetFormatPr baseColWidth="10" defaultRowHeight="16"/>
  <cols>
    <col min="3" max="3" width="27.1640625" customWidth="1"/>
    <col min="4" max="4" width="32.83203125" customWidth="1"/>
  </cols>
  <sheetData>
    <row r="1" spans="1:9" ht="2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s="9" t="s">
        <v>861</v>
      </c>
    </row>
    <row r="2" spans="1:9">
      <c r="A2" t="s">
        <v>7</v>
      </c>
      <c r="B2" t="s">
        <v>8</v>
      </c>
      <c r="C2" t="s">
        <v>9</v>
      </c>
      <c r="D2" t="str">
        <f t="shared" ref="D2:D65" si="0">SUBSTITUTE(SUBSTITUTE(SUBSTITUTE(C2,"[",""),"]",""),"'","")</f>
        <v>Midfield, Forward</v>
      </c>
      <c r="E2">
        <v>660500</v>
      </c>
      <c r="F2">
        <v>127.260053619302</v>
      </c>
      <c r="G2">
        <v>125</v>
      </c>
      <c r="H2" s="8">
        <f t="shared" ref="H2:H65" si="1">IF(G2=0,F2,IF(G2=-1,0,(G2*3+F2)/4))</f>
        <v>125.56501340482549</v>
      </c>
    </row>
    <row r="3" spans="1:9">
      <c r="A3" t="s">
        <v>10</v>
      </c>
      <c r="B3" t="s">
        <v>11</v>
      </c>
      <c r="C3" t="s">
        <v>12</v>
      </c>
      <c r="D3" t="str">
        <f t="shared" si="0"/>
        <v>Ruck</v>
      </c>
      <c r="E3">
        <v>692100</v>
      </c>
      <c r="F3">
        <v>114.144278606965</v>
      </c>
      <c r="G3">
        <v>123</v>
      </c>
      <c r="H3" s="8">
        <f t="shared" si="1"/>
        <v>120.78606965174126</v>
      </c>
    </row>
    <row r="4" spans="1:9">
      <c r="A4" t="s">
        <v>13</v>
      </c>
      <c r="B4" t="s">
        <v>14</v>
      </c>
      <c r="C4" t="s">
        <v>15</v>
      </c>
      <c r="D4" t="str">
        <f t="shared" si="0"/>
        <v>Midfield</v>
      </c>
      <c r="E4">
        <v>648200</v>
      </c>
      <c r="F4">
        <v>107.380275804429</v>
      </c>
      <c r="G4">
        <v>122</v>
      </c>
      <c r="H4" s="8">
        <f t="shared" si="1"/>
        <v>118.34506895110725</v>
      </c>
    </row>
    <row r="5" spans="1:9">
      <c r="A5" t="s">
        <v>16</v>
      </c>
      <c r="B5" t="s">
        <v>17</v>
      </c>
      <c r="C5" t="s">
        <v>15</v>
      </c>
      <c r="D5" t="str">
        <f t="shared" si="0"/>
        <v>Midfield</v>
      </c>
      <c r="E5">
        <v>618100</v>
      </c>
      <c r="F5">
        <v>112.544959128065</v>
      </c>
      <c r="G5">
        <v>120</v>
      </c>
      <c r="H5" s="8">
        <f t="shared" si="1"/>
        <v>118.13623978201625</v>
      </c>
    </row>
    <row r="6" spans="1:9">
      <c r="A6" t="s">
        <v>18</v>
      </c>
      <c r="B6" t="s">
        <v>19</v>
      </c>
      <c r="C6" t="s">
        <v>12</v>
      </c>
      <c r="D6" t="str">
        <f t="shared" si="0"/>
        <v>Ruck</v>
      </c>
      <c r="E6">
        <v>708200</v>
      </c>
      <c r="F6">
        <v>106.891679748822</v>
      </c>
      <c r="G6">
        <v>120</v>
      </c>
      <c r="H6" s="8">
        <f t="shared" si="1"/>
        <v>116.7229199372055</v>
      </c>
    </row>
    <row r="7" spans="1:9">
      <c r="A7" t="s">
        <v>20</v>
      </c>
      <c r="B7" t="s">
        <v>11</v>
      </c>
      <c r="C7" t="s">
        <v>15</v>
      </c>
      <c r="D7" t="str">
        <f t="shared" si="0"/>
        <v>Midfield</v>
      </c>
      <c r="E7">
        <v>622600</v>
      </c>
      <c r="F7">
        <v>104.900695134061</v>
      </c>
      <c r="G7">
        <v>118</v>
      </c>
      <c r="H7" s="8">
        <f t="shared" si="1"/>
        <v>114.72517378351525</v>
      </c>
    </row>
    <row r="8" spans="1:9">
      <c r="A8" t="s">
        <v>21</v>
      </c>
      <c r="B8" t="s">
        <v>22</v>
      </c>
      <c r="C8" t="s">
        <v>15</v>
      </c>
      <c r="D8" t="str">
        <f t="shared" si="0"/>
        <v>Midfield</v>
      </c>
      <c r="E8">
        <v>617800</v>
      </c>
      <c r="F8">
        <v>99.689311986153101</v>
      </c>
      <c r="G8">
        <v>118</v>
      </c>
      <c r="H8" s="8">
        <f t="shared" si="1"/>
        <v>113.42232799653827</v>
      </c>
    </row>
    <row r="9" spans="1:9">
      <c r="A9" t="s">
        <v>23</v>
      </c>
      <c r="B9" t="s">
        <v>24</v>
      </c>
      <c r="C9" t="s">
        <v>15</v>
      </c>
      <c r="D9" t="str">
        <f t="shared" si="0"/>
        <v>Midfield</v>
      </c>
      <c r="E9">
        <v>689700</v>
      </c>
      <c r="F9">
        <v>108.921939194741</v>
      </c>
      <c r="G9">
        <v>114</v>
      </c>
      <c r="H9" s="8">
        <f t="shared" si="1"/>
        <v>112.73048479868525</v>
      </c>
    </row>
    <row r="10" spans="1:9">
      <c r="A10" t="s">
        <v>25</v>
      </c>
      <c r="B10" t="s">
        <v>26</v>
      </c>
      <c r="C10" t="s">
        <v>15</v>
      </c>
      <c r="D10" t="str">
        <f t="shared" si="0"/>
        <v>Midfield</v>
      </c>
      <c r="E10">
        <v>563800</v>
      </c>
      <c r="F10">
        <v>109.106526631657</v>
      </c>
      <c r="G10">
        <v>111</v>
      </c>
      <c r="H10" s="8">
        <f t="shared" si="1"/>
        <v>110.52663165791425</v>
      </c>
    </row>
    <row r="11" spans="1:9">
      <c r="A11" t="s">
        <v>27</v>
      </c>
      <c r="B11" t="s">
        <v>28</v>
      </c>
      <c r="C11" t="s">
        <v>15</v>
      </c>
      <c r="D11" t="str">
        <f t="shared" si="0"/>
        <v>Midfield</v>
      </c>
      <c r="E11">
        <v>607300</v>
      </c>
      <c r="F11">
        <v>109.52714339198801</v>
      </c>
      <c r="G11">
        <v>110</v>
      </c>
      <c r="H11" s="8">
        <f t="shared" si="1"/>
        <v>109.88178584799701</v>
      </c>
    </row>
    <row r="12" spans="1:9">
      <c r="A12" t="s">
        <v>29</v>
      </c>
      <c r="B12" t="s">
        <v>30</v>
      </c>
      <c r="C12" t="s">
        <v>15</v>
      </c>
      <c r="D12" t="str">
        <f t="shared" si="0"/>
        <v>Midfield</v>
      </c>
      <c r="E12">
        <v>551300</v>
      </c>
      <c r="F12">
        <v>97.591489361702102</v>
      </c>
      <c r="G12">
        <v>113</v>
      </c>
      <c r="H12" s="8">
        <f t="shared" si="1"/>
        <v>109.14787234042552</v>
      </c>
    </row>
    <row r="13" spans="1:9">
      <c r="A13" t="s">
        <v>31</v>
      </c>
      <c r="B13" t="s">
        <v>32</v>
      </c>
      <c r="C13" t="s">
        <v>15</v>
      </c>
      <c r="D13" t="str">
        <f t="shared" si="0"/>
        <v>Midfield</v>
      </c>
      <c r="E13">
        <v>544800</v>
      </c>
      <c r="F13">
        <v>103.62154803578299</v>
      </c>
      <c r="G13">
        <v>110</v>
      </c>
      <c r="H13" s="8">
        <f t="shared" si="1"/>
        <v>108.40538700894575</v>
      </c>
    </row>
    <row r="14" spans="1:9">
      <c r="A14" t="s">
        <v>33</v>
      </c>
      <c r="B14" t="s">
        <v>19</v>
      </c>
      <c r="C14" t="s">
        <v>15</v>
      </c>
      <c r="D14" t="str">
        <f t="shared" si="0"/>
        <v>Midfield</v>
      </c>
      <c r="E14">
        <v>594200</v>
      </c>
      <c r="F14">
        <v>106.42121344391001</v>
      </c>
      <c r="G14">
        <v>108</v>
      </c>
      <c r="H14" s="8">
        <f t="shared" si="1"/>
        <v>107.6053033609775</v>
      </c>
    </row>
    <row r="15" spans="1:9">
      <c r="A15" t="s">
        <v>34</v>
      </c>
      <c r="B15" t="s">
        <v>19</v>
      </c>
      <c r="C15" t="s">
        <v>15</v>
      </c>
      <c r="D15" t="str">
        <f t="shared" si="0"/>
        <v>Midfield</v>
      </c>
      <c r="E15">
        <v>562000</v>
      </c>
      <c r="F15">
        <v>109.775244299674</v>
      </c>
      <c r="G15">
        <v>106</v>
      </c>
      <c r="H15" s="8">
        <f t="shared" si="1"/>
        <v>106.9438110749185</v>
      </c>
    </row>
    <row r="16" spans="1:9">
      <c r="A16" t="s">
        <v>35</v>
      </c>
      <c r="B16" t="s">
        <v>30</v>
      </c>
      <c r="C16" t="s">
        <v>15</v>
      </c>
      <c r="D16" t="str">
        <f t="shared" si="0"/>
        <v>Midfield</v>
      </c>
      <c r="E16">
        <v>524300</v>
      </c>
      <c r="F16">
        <v>105.599629286376</v>
      </c>
      <c r="G16">
        <v>107</v>
      </c>
      <c r="H16" s="8">
        <f t="shared" si="1"/>
        <v>106.649907321594</v>
      </c>
    </row>
    <row r="17" spans="1:8">
      <c r="A17" t="s">
        <v>36</v>
      </c>
      <c r="B17" t="s">
        <v>22</v>
      </c>
      <c r="C17" t="s">
        <v>15</v>
      </c>
      <c r="D17" t="str">
        <f t="shared" si="0"/>
        <v>Midfield</v>
      </c>
      <c r="E17">
        <v>588600</v>
      </c>
      <c r="F17">
        <v>102.07329070339399</v>
      </c>
      <c r="G17">
        <v>108</v>
      </c>
      <c r="H17" s="8">
        <f t="shared" si="1"/>
        <v>106.51832267584849</v>
      </c>
    </row>
    <row r="18" spans="1:8">
      <c r="A18" t="s">
        <v>37</v>
      </c>
      <c r="B18" t="s">
        <v>24</v>
      </c>
      <c r="C18" t="s">
        <v>15</v>
      </c>
      <c r="D18" t="str">
        <f t="shared" si="0"/>
        <v>Midfield</v>
      </c>
      <c r="E18">
        <v>564600</v>
      </c>
      <c r="F18">
        <v>104.871170463472</v>
      </c>
      <c r="G18">
        <v>106</v>
      </c>
      <c r="H18" s="8">
        <f t="shared" si="1"/>
        <v>105.71779261586801</v>
      </c>
    </row>
    <row r="19" spans="1:8">
      <c r="A19" t="s">
        <v>38</v>
      </c>
      <c r="B19" t="s">
        <v>19</v>
      </c>
      <c r="C19" t="s">
        <v>15</v>
      </c>
      <c r="D19" t="str">
        <f t="shared" si="0"/>
        <v>Midfield</v>
      </c>
      <c r="E19">
        <v>557600</v>
      </c>
      <c r="F19">
        <v>102.833067517278</v>
      </c>
      <c r="G19">
        <v>106</v>
      </c>
      <c r="H19" s="8">
        <f t="shared" si="1"/>
        <v>105.2082668793195</v>
      </c>
    </row>
    <row r="20" spans="1:8">
      <c r="A20" t="s">
        <v>39</v>
      </c>
      <c r="B20" t="s">
        <v>8</v>
      </c>
      <c r="C20" t="s">
        <v>15</v>
      </c>
      <c r="D20" t="str">
        <f t="shared" si="0"/>
        <v>Midfield</v>
      </c>
      <c r="E20">
        <v>576500</v>
      </c>
      <c r="F20">
        <v>101.900885702235</v>
      </c>
      <c r="G20">
        <v>106</v>
      </c>
      <c r="H20" s="8">
        <f t="shared" si="1"/>
        <v>104.97522142555874</v>
      </c>
    </row>
    <row r="21" spans="1:8">
      <c r="A21" t="s">
        <v>40</v>
      </c>
      <c r="B21" t="s">
        <v>41</v>
      </c>
      <c r="C21" t="s">
        <v>12</v>
      </c>
      <c r="D21" t="str">
        <f t="shared" si="0"/>
        <v>Ruck</v>
      </c>
      <c r="E21">
        <v>548000</v>
      </c>
      <c r="F21">
        <v>104.886016451233</v>
      </c>
      <c r="G21">
        <v>105</v>
      </c>
      <c r="H21" s="8">
        <f t="shared" si="1"/>
        <v>104.97150411280825</v>
      </c>
    </row>
    <row r="22" spans="1:8">
      <c r="A22" t="s">
        <v>42</v>
      </c>
      <c r="B22" t="s">
        <v>28</v>
      </c>
      <c r="C22" t="s">
        <v>12</v>
      </c>
      <c r="D22" t="str">
        <f t="shared" si="0"/>
        <v>Ruck</v>
      </c>
      <c r="E22">
        <v>573700</v>
      </c>
      <c r="F22">
        <v>100.268199233716</v>
      </c>
      <c r="G22">
        <v>106</v>
      </c>
      <c r="H22" s="8">
        <f t="shared" si="1"/>
        <v>104.567049808429</v>
      </c>
    </row>
    <row r="23" spans="1:8">
      <c r="A23" t="s">
        <v>43</v>
      </c>
      <c r="B23" t="s">
        <v>44</v>
      </c>
      <c r="C23" t="s">
        <v>45</v>
      </c>
      <c r="D23" t="str">
        <f t="shared" si="0"/>
        <v>Defender</v>
      </c>
      <c r="E23">
        <v>608200</v>
      </c>
      <c r="F23">
        <v>91.922843025465596</v>
      </c>
      <c r="G23">
        <v>108</v>
      </c>
      <c r="H23" s="8">
        <f t="shared" si="1"/>
        <v>103.98071075636639</v>
      </c>
    </row>
    <row r="24" spans="1:8">
      <c r="A24" t="s">
        <v>46</v>
      </c>
      <c r="B24" t="s">
        <v>44</v>
      </c>
      <c r="C24" t="s">
        <v>15</v>
      </c>
      <c r="D24" t="str">
        <f t="shared" si="0"/>
        <v>Midfield</v>
      </c>
      <c r="E24">
        <v>561700</v>
      </c>
      <c r="F24">
        <v>103.125863392171</v>
      </c>
      <c r="G24">
        <v>104</v>
      </c>
      <c r="H24" s="8">
        <f t="shared" si="1"/>
        <v>103.78146584804276</v>
      </c>
    </row>
    <row r="25" spans="1:8">
      <c r="A25" t="s">
        <v>47</v>
      </c>
      <c r="B25" t="s">
        <v>48</v>
      </c>
      <c r="C25" t="s">
        <v>15</v>
      </c>
      <c r="D25" t="str">
        <f t="shared" si="0"/>
        <v>Midfield</v>
      </c>
      <c r="E25">
        <v>558400</v>
      </c>
      <c r="F25">
        <v>96.765869744435307</v>
      </c>
      <c r="G25">
        <v>106</v>
      </c>
      <c r="H25" s="8">
        <f t="shared" si="1"/>
        <v>103.69146743610882</v>
      </c>
    </row>
    <row r="26" spans="1:8">
      <c r="A26" t="s">
        <v>49</v>
      </c>
      <c r="B26" t="s">
        <v>30</v>
      </c>
      <c r="C26" t="s">
        <v>45</v>
      </c>
      <c r="D26" t="str">
        <f t="shared" si="0"/>
        <v>Defender</v>
      </c>
      <c r="E26">
        <v>587600</v>
      </c>
      <c r="F26">
        <v>100.630981346309</v>
      </c>
      <c r="G26">
        <v>104</v>
      </c>
      <c r="H26" s="8">
        <f t="shared" si="1"/>
        <v>103.15774533657725</v>
      </c>
    </row>
    <row r="27" spans="1:8">
      <c r="A27" t="s">
        <v>50</v>
      </c>
      <c r="B27" t="s">
        <v>28</v>
      </c>
      <c r="C27" t="s">
        <v>15</v>
      </c>
      <c r="D27" t="str">
        <f t="shared" si="0"/>
        <v>Midfield</v>
      </c>
      <c r="E27">
        <v>520200</v>
      </c>
      <c r="F27">
        <v>103.05544933078301</v>
      </c>
      <c r="G27">
        <v>103</v>
      </c>
      <c r="H27" s="8">
        <f t="shared" si="1"/>
        <v>103.01386233269575</v>
      </c>
    </row>
    <row r="28" spans="1:8">
      <c r="A28" t="s">
        <v>51</v>
      </c>
      <c r="B28" t="s">
        <v>52</v>
      </c>
      <c r="C28" t="s">
        <v>15</v>
      </c>
      <c r="D28" t="str">
        <f t="shared" si="0"/>
        <v>Midfield</v>
      </c>
      <c r="E28">
        <v>587400</v>
      </c>
      <c r="F28">
        <v>98.487099296325198</v>
      </c>
      <c r="G28">
        <v>104</v>
      </c>
      <c r="H28" s="8">
        <f t="shared" si="1"/>
        <v>102.6217748240813</v>
      </c>
    </row>
    <row r="29" spans="1:8">
      <c r="A29" t="s">
        <v>53</v>
      </c>
      <c r="B29" t="s">
        <v>32</v>
      </c>
      <c r="C29" t="s">
        <v>15</v>
      </c>
      <c r="D29" t="str">
        <f t="shared" si="0"/>
        <v>Midfield</v>
      </c>
      <c r="E29">
        <v>487000</v>
      </c>
      <c r="F29">
        <v>95.327683615819197</v>
      </c>
      <c r="G29">
        <v>105</v>
      </c>
      <c r="H29" s="8">
        <f t="shared" si="1"/>
        <v>102.5819209039548</v>
      </c>
    </row>
    <row r="30" spans="1:8">
      <c r="A30" t="s">
        <v>54</v>
      </c>
      <c r="B30" t="s">
        <v>52</v>
      </c>
      <c r="C30" t="s">
        <v>15</v>
      </c>
      <c r="D30" t="str">
        <f t="shared" si="0"/>
        <v>Midfield</v>
      </c>
      <c r="E30">
        <v>585500</v>
      </c>
      <c r="F30">
        <v>94.846123880015497</v>
      </c>
      <c r="G30">
        <v>105</v>
      </c>
      <c r="H30" s="8">
        <f t="shared" si="1"/>
        <v>102.46153097000388</v>
      </c>
    </row>
    <row r="31" spans="1:8">
      <c r="A31" t="s">
        <v>55</v>
      </c>
      <c r="B31" t="s">
        <v>22</v>
      </c>
      <c r="C31" t="s">
        <v>15</v>
      </c>
      <c r="D31" t="str">
        <f t="shared" si="0"/>
        <v>Midfield</v>
      </c>
      <c r="E31">
        <v>568000</v>
      </c>
      <c r="F31">
        <v>103.130081300813</v>
      </c>
      <c r="G31">
        <v>102</v>
      </c>
      <c r="H31" s="8">
        <f t="shared" si="1"/>
        <v>102.28252032520325</v>
      </c>
    </row>
    <row r="32" spans="1:8">
      <c r="A32" t="s">
        <v>56</v>
      </c>
      <c r="B32" t="s">
        <v>57</v>
      </c>
      <c r="C32" t="s">
        <v>15</v>
      </c>
      <c r="D32" t="str">
        <f t="shared" si="0"/>
        <v>Midfield</v>
      </c>
      <c r="E32">
        <v>405900</v>
      </c>
      <c r="F32">
        <v>93.677595628415204</v>
      </c>
      <c r="G32">
        <v>105</v>
      </c>
      <c r="H32" s="8">
        <f t="shared" si="1"/>
        <v>102.1693989071038</v>
      </c>
    </row>
    <row r="33" spans="1:8">
      <c r="A33" t="s">
        <v>58</v>
      </c>
      <c r="B33" t="s">
        <v>22</v>
      </c>
      <c r="C33" t="s">
        <v>45</v>
      </c>
      <c r="D33" t="str">
        <f t="shared" si="0"/>
        <v>Defender</v>
      </c>
      <c r="E33">
        <v>542100</v>
      </c>
      <c r="F33">
        <v>90.571489181162406</v>
      </c>
      <c r="G33">
        <v>105</v>
      </c>
      <c r="H33" s="8">
        <f t="shared" si="1"/>
        <v>101.3928722952906</v>
      </c>
    </row>
    <row r="34" spans="1:8">
      <c r="A34" t="s">
        <v>59</v>
      </c>
      <c r="B34" t="s">
        <v>57</v>
      </c>
      <c r="C34" t="s">
        <v>9</v>
      </c>
      <c r="D34" t="str">
        <f t="shared" si="0"/>
        <v>Midfield, Forward</v>
      </c>
      <c r="E34">
        <v>525500</v>
      </c>
      <c r="F34">
        <v>99.284153005464404</v>
      </c>
      <c r="G34">
        <v>102</v>
      </c>
      <c r="H34" s="8">
        <f t="shared" si="1"/>
        <v>101.3210382513661</v>
      </c>
    </row>
    <row r="35" spans="1:8">
      <c r="A35" t="s">
        <v>60</v>
      </c>
      <c r="B35" t="s">
        <v>44</v>
      </c>
      <c r="C35" t="s">
        <v>9</v>
      </c>
      <c r="D35" t="str">
        <f t="shared" si="0"/>
        <v>Midfield, Forward</v>
      </c>
      <c r="E35">
        <v>529200</v>
      </c>
      <c r="F35">
        <v>89.704845814977901</v>
      </c>
      <c r="G35">
        <v>105</v>
      </c>
      <c r="H35" s="8">
        <f t="shared" si="1"/>
        <v>101.17621145374447</v>
      </c>
    </row>
    <row r="36" spans="1:8">
      <c r="A36" t="s">
        <v>61</v>
      </c>
      <c r="B36" t="s">
        <v>41</v>
      </c>
      <c r="C36" t="s">
        <v>15</v>
      </c>
      <c r="D36" t="str">
        <f t="shared" si="0"/>
        <v>Midfield</v>
      </c>
      <c r="E36">
        <v>560200</v>
      </c>
      <c r="F36">
        <v>94.840293712712196</v>
      </c>
      <c r="G36">
        <v>103</v>
      </c>
      <c r="H36" s="8">
        <f t="shared" si="1"/>
        <v>100.96007342817805</v>
      </c>
    </row>
    <row r="37" spans="1:8">
      <c r="A37" t="s">
        <v>62</v>
      </c>
      <c r="B37" t="s">
        <v>44</v>
      </c>
      <c r="C37" t="s">
        <v>15</v>
      </c>
      <c r="D37" t="str">
        <f t="shared" si="0"/>
        <v>Midfield</v>
      </c>
      <c r="E37">
        <v>525600</v>
      </c>
      <c r="F37">
        <v>103.829770695685</v>
      </c>
      <c r="G37">
        <v>100</v>
      </c>
      <c r="H37" s="8">
        <f t="shared" si="1"/>
        <v>100.95744267392125</v>
      </c>
    </row>
    <row r="38" spans="1:8">
      <c r="A38" t="s">
        <v>63</v>
      </c>
      <c r="B38" t="s">
        <v>57</v>
      </c>
      <c r="C38" t="s">
        <v>15</v>
      </c>
      <c r="D38" t="str">
        <f t="shared" si="0"/>
        <v>Midfield</v>
      </c>
      <c r="E38">
        <v>528300</v>
      </c>
      <c r="F38">
        <v>97.548693586698306</v>
      </c>
      <c r="G38">
        <v>102</v>
      </c>
      <c r="H38" s="8">
        <f t="shared" si="1"/>
        <v>100.88717339667457</v>
      </c>
    </row>
    <row r="39" spans="1:8">
      <c r="A39" t="s">
        <v>64</v>
      </c>
      <c r="B39" t="s">
        <v>32</v>
      </c>
      <c r="C39" t="s">
        <v>15</v>
      </c>
      <c r="D39" t="str">
        <f t="shared" si="0"/>
        <v>Midfield</v>
      </c>
      <c r="E39">
        <v>551500</v>
      </c>
      <c r="F39">
        <v>101.8965003723</v>
      </c>
      <c r="G39">
        <v>100</v>
      </c>
      <c r="H39" s="8">
        <f t="shared" si="1"/>
        <v>100.474125093075</v>
      </c>
    </row>
    <row r="40" spans="1:8">
      <c r="A40" t="s">
        <v>65</v>
      </c>
      <c r="B40" t="s">
        <v>19</v>
      </c>
      <c r="C40" t="s">
        <v>15</v>
      </c>
      <c r="D40" t="str">
        <f t="shared" si="0"/>
        <v>Midfield</v>
      </c>
      <c r="E40">
        <v>551700</v>
      </c>
      <c r="F40">
        <v>100.66007905138299</v>
      </c>
      <c r="G40">
        <v>100</v>
      </c>
      <c r="H40" s="8">
        <f t="shared" si="1"/>
        <v>100.16501976284574</v>
      </c>
    </row>
    <row r="41" spans="1:8">
      <c r="A41" t="s">
        <v>66</v>
      </c>
      <c r="B41" t="s">
        <v>19</v>
      </c>
      <c r="C41" t="s">
        <v>15</v>
      </c>
      <c r="D41" t="str">
        <f t="shared" si="0"/>
        <v>Midfield</v>
      </c>
      <c r="E41">
        <v>523100</v>
      </c>
      <c r="F41">
        <v>100.04119193689699</v>
      </c>
      <c r="G41">
        <v>100</v>
      </c>
      <c r="H41" s="8">
        <f t="shared" si="1"/>
        <v>100.01029798422425</v>
      </c>
    </row>
    <row r="42" spans="1:8">
      <c r="A42" t="s">
        <v>67</v>
      </c>
      <c r="B42" t="s">
        <v>68</v>
      </c>
      <c r="C42" t="s">
        <v>45</v>
      </c>
      <c r="D42" t="str">
        <f t="shared" si="0"/>
        <v>Defender</v>
      </c>
      <c r="E42">
        <v>570400</v>
      </c>
      <c r="F42">
        <v>78.979711692471895</v>
      </c>
      <c r="G42">
        <v>107</v>
      </c>
      <c r="H42" s="8">
        <f t="shared" si="1"/>
        <v>99.99492792311797</v>
      </c>
    </row>
    <row r="43" spans="1:8">
      <c r="A43" t="s">
        <v>69</v>
      </c>
      <c r="B43" t="s">
        <v>8</v>
      </c>
      <c r="C43" t="s">
        <v>9</v>
      </c>
      <c r="D43" t="str">
        <f t="shared" si="0"/>
        <v>Midfield, Forward</v>
      </c>
      <c r="E43">
        <v>543100</v>
      </c>
      <c r="F43">
        <v>99.901926444833606</v>
      </c>
      <c r="G43">
        <v>100</v>
      </c>
      <c r="H43" s="8">
        <f t="shared" si="1"/>
        <v>99.975481611208409</v>
      </c>
    </row>
    <row r="44" spans="1:8">
      <c r="A44" t="s">
        <v>70</v>
      </c>
      <c r="B44" t="s">
        <v>48</v>
      </c>
      <c r="C44" t="s">
        <v>15</v>
      </c>
      <c r="D44" t="str">
        <f t="shared" si="0"/>
        <v>Midfield</v>
      </c>
      <c r="E44">
        <v>513500</v>
      </c>
      <c r="F44">
        <v>96.710166919575101</v>
      </c>
      <c r="G44">
        <v>101</v>
      </c>
      <c r="H44" s="8">
        <f t="shared" si="1"/>
        <v>99.927541729893775</v>
      </c>
    </row>
    <row r="45" spans="1:8">
      <c r="A45" t="s">
        <v>71</v>
      </c>
      <c r="B45" t="s">
        <v>8</v>
      </c>
      <c r="C45" t="s">
        <v>15</v>
      </c>
      <c r="D45" t="str">
        <f t="shared" si="0"/>
        <v>Midfield</v>
      </c>
      <c r="E45">
        <v>570500</v>
      </c>
      <c r="F45">
        <v>105.556611243072</v>
      </c>
      <c r="G45">
        <v>98</v>
      </c>
      <c r="H45" s="8">
        <f t="shared" si="1"/>
        <v>99.889152810767996</v>
      </c>
    </row>
    <row r="46" spans="1:8">
      <c r="A46" t="s">
        <v>72</v>
      </c>
      <c r="B46" t="s">
        <v>30</v>
      </c>
      <c r="C46" t="s">
        <v>15</v>
      </c>
      <c r="D46" t="str">
        <f t="shared" si="0"/>
        <v>Midfield</v>
      </c>
      <c r="E46">
        <v>418000</v>
      </c>
      <c r="F46">
        <v>92.028368794326198</v>
      </c>
      <c r="G46">
        <v>102</v>
      </c>
      <c r="H46" s="8">
        <f t="shared" si="1"/>
        <v>99.507092198581546</v>
      </c>
    </row>
    <row r="47" spans="1:8">
      <c r="A47" t="s">
        <v>73</v>
      </c>
      <c r="B47" t="s">
        <v>22</v>
      </c>
      <c r="C47" t="s">
        <v>45</v>
      </c>
      <c r="D47" t="str">
        <f t="shared" si="0"/>
        <v>Defender</v>
      </c>
      <c r="E47">
        <v>407800</v>
      </c>
      <c r="F47">
        <v>87.293333333333294</v>
      </c>
      <c r="G47">
        <v>103</v>
      </c>
      <c r="H47" s="8">
        <f t="shared" si="1"/>
        <v>99.073333333333323</v>
      </c>
    </row>
    <row r="48" spans="1:8">
      <c r="A48" t="s">
        <v>74</v>
      </c>
      <c r="B48" t="s">
        <v>48</v>
      </c>
      <c r="C48" t="s">
        <v>15</v>
      </c>
      <c r="D48" t="str">
        <f t="shared" si="0"/>
        <v>Midfield</v>
      </c>
      <c r="E48">
        <v>326100</v>
      </c>
      <c r="F48">
        <v>95.560612505316797</v>
      </c>
      <c r="G48">
        <v>100</v>
      </c>
      <c r="H48" s="8">
        <f t="shared" si="1"/>
        <v>98.890153126329196</v>
      </c>
    </row>
    <row r="49" spans="1:8">
      <c r="A49" t="s">
        <v>75</v>
      </c>
      <c r="B49" t="s">
        <v>48</v>
      </c>
      <c r="C49" t="s">
        <v>76</v>
      </c>
      <c r="D49" t="str">
        <f t="shared" si="0"/>
        <v>Forward</v>
      </c>
      <c r="E49">
        <v>437600</v>
      </c>
      <c r="F49">
        <v>83.135039717563899</v>
      </c>
      <c r="G49">
        <v>104</v>
      </c>
      <c r="H49" s="8">
        <f t="shared" si="1"/>
        <v>98.783759929390982</v>
      </c>
    </row>
    <row r="50" spans="1:8">
      <c r="A50" t="s">
        <v>77</v>
      </c>
      <c r="B50" t="s">
        <v>17</v>
      </c>
      <c r="C50" t="s">
        <v>12</v>
      </c>
      <c r="D50" t="str">
        <f t="shared" si="0"/>
        <v>Ruck</v>
      </c>
      <c r="E50">
        <v>529000</v>
      </c>
      <c r="F50">
        <v>94.718518518518493</v>
      </c>
      <c r="G50">
        <v>100</v>
      </c>
      <c r="H50" s="8">
        <f t="shared" si="1"/>
        <v>98.67962962962963</v>
      </c>
    </row>
    <row r="51" spans="1:8">
      <c r="A51" t="s">
        <v>78</v>
      </c>
      <c r="B51" t="s">
        <v>14</v>
      </c>
      <c r="C51" t="s">
        <v>15</v>
      </c>
      <c r="D51" t="str">
        <f t="shared" si="0"/>
        <v>Midfield</v>
      </c>
      <c r="E51">
        <v>552200</v>
      </c>
      <c r="F51">
        <v>94.463194145501504</v>
      </c>
      <c r="G51">
        <v>100</v>
      </c>
      <c r="H51" s="8">
        <f t="shared" si="1"/>
        <v>98.61579853637538</v>
      </c>
    </row>
    <row r="52" spans="1:8">
      <c r="A52" t="s">
        <v>79</v>
      </c>
      <c r="B52" t="s">
        <v>32</v>
      </c>
      <c r="C52" t="s">
        <v>9</v>
      </c>
      <c r="D52" t="str">
        <f t="shared" si="0"/>
        <v>Midfield, Forward</v>
      </c>
      <c r="E52">
        <v>531300</v>
      </c>
      <c r="F52">
        <v>88.242647058823493</v>
      </c>
      <c r="G52">
        <v>102</v>
      </c>
      <c r="H52" s="8">
        <f t="shared" si="1"/>
        <v>98.56066176470587</v>
      </c>
    </row>
    <row r="53" spans="1:8">
      <c r="A53" t="s">
        <v>80</v>
      </c>
      <c r="B53" t="s">
        <v>30</v>
      </c>
      <c r="C53" t="s">
        <v>15</v>
      </c>
      <c r="D53" t="str">
        <f t="shared" si="0"/>
        <v>Midfield</v>
      </c>
      <c r="E53">
        <v>523900</v>
      </c>
      <c r="F53">
        <v>99.236009732360003</v>
      </c>
      <c r="G53">
        <v>98</v>
      </c>
      <c r="H53" s="8">
        <f t="shared" si="1"/>
        <v>98.309002433090001</v>
      </c>
    </row>
    <row r="54" spans="1:8">
      <c r="A54" t="s">
        <v>81</v>
      </c>
      <c r="B54" t="s">
        <v>24</v>
      </c>
      <c r="C54" t="s">
        <v>15</v>
      </c>
      <c r="D54" t="str">
        <f t="shared" si="0"/>
        <v>Midfield</v>
      </c>
      <c r="E54">
        <v>555500</v>
      </c>
      <c r="F54">
        <v>91.323600973235997</v>
      </c>
      <c r="G54">
        <v>100</v>
      </c>
      <c r="H54" s="8">
        <f t="shared" si="1"/>
        <v>97.830900243309003</v>
      </c>
    </row>
    <row r="55" spans="1:8">
      <c r="A55" t="s">
        <v>82</v>
      </c>
      <c r="B55" t="s">
        <v>68</v>
      </c>
      <c r="C55" t="s">
        <v>12</v>
      </c>
      <c r="D55" t="str">
        <f t="shared" si="0"/>
        <v>Ruck</v>
      </c>
      <c r="E55">
        <v>553100</v>
      </c>
      <c r="F55">
        <v>87.9118905047048</v>
      </c>
      <c r="G55">
        <v>101</v>
      </c>
      <c r="H55" s="8">
        <f t="shared" si="1"/>
        <v>97.727972626176197</v>
      </c>
    </row>
    <row r="56" spans="1:8">
      <c r="A56" t="s">
        <v>83</v>
      </c>
      <c r="B56" t="s">
        <v>44</v>
      </c>
      <c r="C56" t="s">
        <v>76</v>
      </c>
      <c r="D56" t="str">
        <f t="shared" si="0"/>
        <v>Forward</v>
      </c>
      <c r="E56">
        <v>543500</v>
      </c>
      <c r="F56">
        <v>96.052330335241194</v>
      </c>
      <c r="G56">
        <v>98</v>
      </c>
      <c r="H56" s="8">
        <f t="shared" si="1"/>
        <v>97.513082583810302</v>
      </c>
    </row>
    <row r="57" spans="1:8">
      <c r="A57" t="s">
        <v>84</v>
      </c>
      <c r="B57" t="s">
        <v>17</v>
      </c>
      <c r="C57" t="s">
        <v>9</v>
      </c>
      <c r="D57" t="str">
        <f t="shared" si="0"/>
        <v>Midfield, Forward</v>
      </c>
      <c r="E57">
        <v>520900</v>
      </c>
      <c r="F57">
        <v>95.843639228042505</v>
      </c>
      <c r="G57">
        <v>98</v>
      </c>
      <c r="H57" s="8">
        <f t="shared" si="1"/>
        <v>97.460909807010623</v>
      </c>
    </row>
    <row r="58" spans="1:8">
      <c r="A58" t="s">
        <v>85</v>
      </c>
      <c r="B58" t="s">
        <v>11</v>
      </c>
      <c r="C58" t="s">
        <v>15</v>
      </c>
      <c r="D58" t="str">
        <f t="shared" si="0"/>
        <v>Midfield</v>
      </c>
      <c r="E58">
        <v>526900</v>
      </c>
      <c r="F58">
        <v>80.452599388379198</v>
      </c>
      <c r="G58">
        <v>102</v>
      </c>
      <c r="H58" s="8">
        <f t="shared" si="1"/>
        <v>96.613149847094803</v>
      </c>
    </row>
    <row r="59" spans="1:8">
      <c r="A59" t="s">
        <v>86</v>
      </c>
      <c r="B59" t="s">
        <v>14</v>
      </c>
      <c r="C59" t="s">
        <v>12</v>
      </c>
      <c r="D59" t="str">
        <f t="shared" si="0"/>
        <v>Ruck</v>
      </c>
      <c r="E59">
        <v>432900</v>
      </c>
      <c r="F59">
        <v>89.238487639360102</v>
      </c>
      <c r="G59">
        <v>99</v>
      </c>
      <c r="H59" s="8">
        <f t="shared" si="1"/>
        <v>96.559621909840018</v>
      </c>
    </row>
    <row r="60" spans="1:8">
      <c r="A60" t="s">
        <v>87</v>
      </c>
      <c r="B60" t="s">
        <v>68</v>
      </c>
      <c r="C60" t="s">
        <v>15</v>
      </c>
      <c r="D60" t="str">
        <f t="shared" si="0"/>
        <v>Midfield</v>
      </c>
      <c r="E60">
        <v>503200</v>
      </c>
      <c r="F60">
        <v>85.970297029702905</v>
      </c>
      <c r="G60">
        <v>100</v>
      </c>
      <c r="H60" s="8">
        <f t="shared" si="1"/>
        <v>96.49257425742573</v>
      </c>
    </row>
    <row r="61" spans="1:8">
      <c r="A61" t="s">
        <v>88</v>
      </c>
      <c r="B61" t="s">
        <v>30</v>
      </c>
      <c r="C61" t="s">
        <v>12</v>
      </c>
      <c r="D61" t="str">
        <f t="shared" si="0"/>
        <v>Ruck</v>
      </c>
      <c r="E61">
        <v>455700</v>
      </c>
      <c r="F61">
        <v>90.984790874524705</v>
      </c>
      <c r="G61">
        <v>98</v>
      </c>
      <c r="H61" s="8">
        <f t="shared" si="1"/>
        <v>96.24619771863118</v>
      </c>
    </row>
    <row r="62" spans="1:8">
      <c r="A62" t="s">
        <v>89</v>
      </c>
      <c r="B62" t="s">
        <v>24</v>
      </c>
      <c r="C62" t="s">
        <v>9</v>
      </c>
      <c r="D62" t="str">
        <f t="shared" si="0"/>
        <v>Midfield, Forward</v>
      </c>
      <c r="E62">
        <v>498800</v>
      </c>
      <c r="F62">
        <v>90.537074148296597</v>
      </c>
      <c r="G62">
        <v>98</v>
      </c>
      <c r="H62" s="8">
        <f t="shared" si="1"/>
        <v>96.134268537074149</v>
      </c>
    </row>
    <row r="63" spans="1:8">
      <c r="A63" t="s">
        <v>90</v>
      </c>
      <c r="B63" t="s">
        <v>26</v>
      </c>
      <c r="C63" t="s">
        <v>15</v>
      </c>
      <c r="D63" t="str">
        <f t="shared" si="0"/>
        <v>Midfield</v>
      </c>
      <c r="E63">
        <v>486900</v>
      </c>
      <c r="F63">
        <v>96.384313725490102</v>
      </c>
      <c r="G63">
        <v>96</v>
      </c>
      <c r="H63" s="8">
        <f t="shared" si="1"/>
        <v>96.096078431372518</v>
      </c>
    </row>
    <row r="64" spans="1:8">
      <c r="A64" t="s">
        <v>91</v>
      </c>
      <c r="B64" t="s">
        <v>52</v>
      </c>
      <c r="C64" t="s">
        <v>15</v>
      </c>
      <c r="D64" t="str">
        <f t="shared" si="0"/>
        <v>Midfield</v>
      </c>
      <c r="E64">
        <v>394100</v>
      </c>
      <c r="F64">
        <v>74.434903047091396</v>
      </c>
      <c r="G64">
        <v>103</v>
      </c>
      <c r="H64" s="8">
        <f t="shared" si="1"/>
        <v>95.858725761772845</v>
      </c>
    </row>
    <row r="65" spans="1:8">
      <c r="A65" t="s">
        <v>92</v>
      </c>
      <c r="B65" t="s">
        <v>93</v>
      </c>
      <c r="C65" t="s">
        <v>15</v>
      </c>
      <c r="D65" t="str">
        <f t="shared" si="0"/>
        <v>Midfield</v>
      </c>
      <c r="E65">
        <v>342000</v>
      </c>
      <c r="F65">
        <v>89.197978096040401</v>
      </c>
      <c r="G65">
        <v>98</v>
      </c>
      <c r="H65" s="8">
        <f t="shared" si="1"/>
        <v>95.7994945240101</v>
      </c>
    </row>
    <row r="66" spans="1:8">
      <c r="A66" t="s">
        <v>94</v>
      </c>
      <c r="B66" t="s">
        <v>52</v>
      </c>
      <c r="C66" t="s">
        <v>15</v>
      </c>
      <c r="D66" t="str">
        <f t="shared" ref="D66:D129" si="2">SUBSTITUTE(SUBSTITUTE(SUBSTITUTE(C66,"[",""),"]",""),"'","")</f>
        <v>Midfield</v>
      </c>
      <c r="E66">
        <v>492700</v>
      </c>
      <c r="F66">
        <v>96.770538243626007</v>
      </c>
      <c r="G66">
        <v>95</v>
      </c>
      <c r="H66" s="8">
        <f t="shared" ref="H66:H129" si="3">IF(G66=0,F66,IF(G66=-1,0,(G66*3+F66)/4))</f>
        <v>95.442634560906498</v>
      </c>
    </row>
    <row r="67" spans="1:8">
      <c r="A67" t="s">
        <v>95</v>
      </c>
      <c r="B67" t="s">
        <v>14</v>
      </c>
      <c r="C67" t="s">
        <v>45</v>
      </c>
      <c r="D67" t="str">
        <f t="shared" si="2"/>
        <v>Defender</v>
      </c>
      <c r="E67">
        <v>570300</v>
      </c>
      <c r="F67">
        <v>99.735719725818697</v>
      </c>
      <c r="G67">
        <v>94</v>
      </c>
      <c r="H67" s="8">
        <f t="shared" si="3"/>
        <v>95.433929931454671</v>
      </c>
    </row>
    <row r="68" spans="1:8">
      <c r="A68" t="s">
        <v>96</v>
      </c>
      <c r="B68" t="s">
        <v>24</v>
      </c>
      <c r="C68" t="s">
        <v>15</v>
      </c>
      <c r="D68" t="str">
        <f t="shared" si="2"/>
        <v>Midfield</v>
      </c>
      <c r="E68">
        <v>300400</v>
      </c>
      <c r="F68">
        <v>81.265270506108195</v>
      </c>
      <c r="G68">
        <v>100</v>
      </c>
      <c r="H68" s="8">
        <f t="shared" si="3"/>
        <v>95.316317626527052</v>
      </c>
    </row>
    <row r="69" spans="1:8">
      <c r="A69" t="s">
        <v>97</v>
      </c>
      <c r="B69" t="s">
        <v>8</v>
      </c>
      <c r="C69" t="s">
        <v>9</v>
      </c>
      <c r="D69" t="str">
        <f t="shared" si="2"/>
        <v>Midfield, Forward</v>
      </c>
      <c r="E69">
        <v>505800</v>
      </c>
      <c r="F69">
        <v>93</v>
      </c>
      <c r="G69">
        <v>96</v>
      </c>
      <c r="H69" s="8">
        <f t="shared" si="3"/>
        <v>95.25</v>
      </c>
    </row>
    <row r="70" spans="1:8">
      <c r="A70" t="s">
        <v>98</v>
      </c>
      <c r="B70" t="s">
        <v>8</v>
      </c>
      <c r="C70" t="s">
        <v>15</v>
      </c>
      <c r="D70" t="str">
        <f t="shared" si="2"/>
        <v>Midfield</v>
      </c>
      <c r="E70">
        <v>580600</v>
      </c>
      <c r="F70">
        <v>110.72473867595799</v>
      </c>
      <c r="G70">
        <v>90</v>
      </c>
      <c r="H70" s="8">
        <f t="shared" si="3"/>
        <v>95.181184668989502</v>
      </c>
    </row>
    <row r="71" spans="1:8">
      <c r="A71" t="s">
        <v>99</v>
      </c>
      <c r="B71" t="s">
        <v>68</v>
      </c>
      <c r="C71" t="s">
        <v>9</v>
      </c>
      <c r="D71" t="str">
        <f t="shared" si="2"/>
        <v>Midfield, Forward</v>
      </c>
      <c r="E71">
        <v>481100</v>
      </c>
      <c r="F71">
        <v>89.275062137530995</v>
      </c>
      <c r="G71">
        <v>97</v>
      </c>
      <c r="H71" s="8">
        <f t="shared" si="3"/>
        <v>95.068765534382749</v>
      </c>
    </row>
    <row r="72" spans="1:8">
      <c r="A72" t="s">
        <v>100</v>
      </c>
      <c r="B72" t="s">
        <v>57</v>
      </c>
      <c r="C72" t="s">
        <v>12</v>
      </c>
      <c r="D72" t="str">
        <f t="shared" si="2"/>
        <v>Ruck</v>
      </c>
      <c r="E72">
        <v>490300</v>
      </c>
      <c r="F72">
        <v>95.017551557700699</v>
      </c>
      <c r="G72">
        <v>95</v>
      </c>
      <c r="H72" s="8">
        <f t="shared" si="3"/>
        <v>95.004387889425175</v>
      </c>
    </row>
    <row r="73" spans="1:8">
      <c r="A73" t="s">
        <v>101</v>
      </c>
      <c r="B73" t="s">
        <v>32</v>
      </c>
      <c r="C73" t="s">
        <v>45</v>
      </c>
      <c r="D73" t="str">
        <f t="shared" si="2"/>
        <v>Defender</v>
      </c>
      <c r="E73">
        <v>491800</v>
      </c>
      <c r="F73">
        <v>93.506578947368396</v>
      </c>
      <c r="G73">
        <v>95</v>
      </c>
      <c r="H73" s="8">
        <f t="shared" si="3"/>
        <v>94.626644736842096</v>
      </c>
    </row>
    <row r="74" spans="1:8">
      <c r="A74" t="s">
        <v>102</v>
      </c>
      <c r="B74" t="s">
        <v>11</v>
      </c>
      <c r="C74" t="s">
        <v>15</v>
      </c>
      <c r="D74" t="str">
        <f t="shared" si="2"/>
        <v>Midfield</v>
      </c>
      <c r="E74">
        <v>449500</v>
      </c>
      <c r="F74">
        <v>92.600660066006597</v>
      </c>
      <c r="G74">
        <v>95</v>
      </c>
      <c r="H74" s="8">
        <f t="shared" si="3"/>
        <v>94.400165016501646</v>
      </c>
    </row>
    <row r="75" spans="1:8">
      <c r="A75" t="s">
        <v>103</v>
      </c>
      <c r="B75" t="s">
        <v>57</v>
      </c>
      <c r="C75" t="s">
        <v>104</v>
      </c>
      <c r="D75" t="str">
        <f t="shared" si="2"/>
        <v>Forward, Ruck</v>
      </c>
      <c r="E75">
        <v>549500</v>
      </c>
      <c r="F75">
        <v>92.235772357723505</v>
      </c>
      <c r="G75">
        <v>95</v>
      </c>
      <c r="H75" s="8">
        <f t="shared" si="3"/>
        <v>94.308943089430869</v>
      </c>
    </row>
    <row r="76" spans="1:8">
      <c r="A76" t="s">
        <v>105</v>
      </c>
      <c r="B76" t="s">
        <v>22</v>
      </c>
      <c r="C76" t="s">
        <v>45</v>
      </c>
      <c r="D76" t="str">
        <f t="shared" si="2"/>
        <v>Defender</v>
      </c>
      <c r="E76">
        <v>492400</v>
      </c>
      <c r="F76">
        <v>95.152322924600099</v>
      </c>
      <c r="G76">
        <v>94</v>
      </c>
      <c r="H76" s="8">
        <f t="shared" si="3"/>
        <v>94.288080731150018</v>
      </c>
    </row>
    <row r="77" spans="1:8">
      <c r="A77" t="s">
        <v>106</v>
      </c>
      <c r="B77" t="s">
        <v>11</v>
      </c>
      <c r="C77" t="s">
        <v>76</v>
      </c>
      <c r="D77" t="str">
        <f t="shared" si="2"/>
        <v>Forward</v>
      </c>
      <c r="E77">
        <v>529800</v>
      </c>
      <c r="F77">
        <v>90.687948922585704</v>
      </c>
      <c r="G77">
        <v>95</v>
      </c>
      <c r="H77" s="8">
        <f t="shared" si="3"/>
        <v>93.921987230646423</v>
      </c>
    </row>
    <row r="78" spans="1:8">
      <c r="A78" t="s">
        <v>107</v>
      </c>
      <c r="B78" t="s">
        <v>41</v>
      </c>
      <c r="C78" t="s">
        <v>15</v>
      </c>
      <c r="D78" t="str">
        <f t="shared" si="2"/>
        <v>Midfield</v>
      </c>
      <c r="E78">
        <v>522900</v>
      </c>
      <c r="F78">
        <v>90.363214837712505</v>
      </c>
      <c r="G78">
        <v>95</v>
      </c>
      <c r="H78" s="8">
        <f t="shared" si="3"/>
        <v>93.84080370942813</v>
      </c>
    </row>
    <row r="79" spans="1:8">
      <c r="A79" t="s">
        <v>108</v>
      </c>
      <c r="B79" t="s">
        <v>14</v>
      </c>
      <c r="C79" t="s">
        <v>15</v>
      </c>
      <c r="D79" t="str">
        <f t="shared" si="2"/>
        <v>Midfield</v>
      </c>
      <c r="E79">
        <v>501500</v>
      </c>
      <c r="F79">
        <v>98.594871794871693</v>
      </c>
      <c r="G79">
        <v>92</v>
      </c>
      <c r="H79" s="8">
        <f t="shared" si="3"/>
        <v>93.648717948717916</v>
      </c>
    </row>
    <row r="80" spans="1:8">
      <c r="A80" t="s">
        <v>109</v>
      </c>
      <c r="B80" t="s">
        <v>48</v>
      </c>
      <c r="C80" t="s">
        <v>15</v>
      </c>
      <c r="D80" t="str">
        <f t="shared" si="2"/>
        <v>Midfield</v>
      </c>
      <c r="E80">
        <v>512600</v>
      </c>
      <c r="F80">
        <v>86.357142857142804</v>
      </c>
      <c r="G80">
        <v>96</v>
      </c>
      <c r="H80" s="8">
        <f t="shared" si="3"/>
        <v>93.589285714285694</v>
      </c>
    </row>
    <row r="81" spans="1:8">
      <c r="A81" t="s">
        <v>110</v>
      </c>
      <c r="B81" t="s">
        <v>26</v>
      </c>
      <c r="C81" t="s">
        <v>12</v>
      </c>
      <c r="D81" t="str">
        <f t="shared" si="2"/>
        <v>Ruck</v>
      </c>
      <c r="E81">
        <v>533000</v>
      </c>
      <c r="F81">
        <v>88.785675529028694</v>
      </c>
      <c r="G81">
        <v>95</v>
      </c>
      <c r="H81" s="8">
        <f t="shared" si="3"/>
        <v>93.446418882257177</v>
      </c>
    </row>
    <row r="82" spans="1:8">
      <c r="A82" t="s">
        <v>111</v>
      </c>
      <c r="B82" t="s">
        <v>22</v>
      </c>
      <c r="C82" t="s">
        <v>76</v>
      </c>
      <c r="D82" t="str">
        <f t="shared" si="2"/>
        <v>Forward</v>
      </c>
      <c r="E82">
        <v>354600</v>
      </c>
      <c r="F82">
        <v>87.216274089935695</v>
      </c>
      <c r="G82">
        <v>95</v>
      </c>
      <c r="H82" s="8">
        <f t="shared" si="3"/>
        <v>93.054068522483931</v>
      </c>
    </row>
    <row r="83" spans="1:8">
      <c r="A83" t="s">
        <v>112</v>
      </c>
      <c r="B83" t="s">
        <v>52</v>
      </c>
      <c r="C83" t="s">
        <v>45</v>
      </c>
      <c r="D83" t="str">
        <f t="shared" si="2"/>
        <v>Defender</v>
      </c>
      <c r="E83">
        <v>523400</v>
      </c>
      <c r="F83">
        <v>87.1104455260202</v>
      </c>
      <c r="G83">
        <v>95</v>
      </c>
      <c r="H83" s="8">
        <f t="shared" si="3"/>
        <v>93.027611381505054</v>
      </c>
    </row>
    <row r="84" spans="1:8">
      <c r="A84" t="s">
        <v>113</v>
      </c>
      <c r="B84" t="s">
        <v>22</v>
      </c>
      <c r="C84" t="s">
        <v>12</v>
      </c>
      <c r="D84" t="str">
        <f t="shared" si="2"/>
        <v>Ruck</v>
      </c>
      <c r="E84">
        <v>320200</v>
      </c>
      <c r="F84">
        <v>101.479615208428</v>
      </c>
      <c r="G84">
        <v>90</v>
      </c>
      <c r="H84" s="8">
        <f t="shared" si="3"/>
        <v>92.869903802107004</v>
      </c>
    </row>
    <row r="85" spans="1:8">
      <c r="A85" t="s">
        <v>114</v>
      </c>
      <c r="B85" t="s">
        <v>8</v>
      </c>
      <c r="C85" t="s">
        <v>76</v>
      </c>
      <c r="D85" t="str">
        <f t="shared" si="2"/>
        <v>Forward</v>
      </c>
      <c r="E85">
        <v>552900</v>
      </c>
      <c r="F85">
        <v>89.355528154541702</v>
      </c>
      <c r="G85">
        <v>94</v>
      </c>
      <c r="H85" s="8">
        <f t="shared" si="3"/>
        <v>92.838882038635433</v>
      </c>
    </row>
    <row r="86" spans="1:8">
      <c r="A86" t="s">
        <v>115</v>
      </c>
      <c r="B86" t="s">
        <v>11</v>
      </c>
      <c r="C86" t="s">
        <v>15</v>
      </c>
      <c r="D86" t="str">
        <f t="shared" si="2"/>
        <v>Midfield</v>
      </c>
      <c r="E86">
        <v>459200</v>
      </c>
      <c r="F86">
        <v>92.032051282051199</v>
      </c>
      <c r="G86">
        <v>93</v>
      </c>
      <c r="H86" s="8">
        <f t="shared" si="3"/>
        <v>92.758012820512803</v>
      </c>
    </row>
    <row r="87" spans="1:8">
      <c r="A87" t="s">
        <v>116</v>
      </c>
      <c r="B87" t="s">
        <v>19</v>
      </c>
      <c r="C87" t="s">
        <v>45</v>
      </c>
      <c r="D87" t="str">
        <f t="shared" si="2"/>
        <v>Defender</v>
      </c>
      <c r="E87">
        <v>519900</v>
      </c>
      <c r="F87">
        <v>88.276422764227604</v>
      </c>
      <c r="G87">
        <v>94</v>
      </c>
      <c r="H87" s="8">
        <f t="shared" si="3"/>
        <v>92.569105691056905</v>
      </c>
    </row>
    <row r="88" spans="1:8">
      <c r="A88" t="s">
        <v>117</v>
      </c>
      <c r="B88" t="s">
        <v>57</v>
      </c>
      <c r="C88" t="s">
        <v>76</v>
      </c>
      <c r="D88" t="str">
        <f t="shared" si="2"/>
        <v>Forward</v>
      </c>
      <c r="E88">
        <v>478000</v>
      </c>
      <c r="F88">
        <v>89.6783976038936</v>
      </c>
      <c r="G88">
        <v>93</v>
      </c>
      <c r="H88" s="8">
        <f t="shared" si="3"/>
        <v>92.169599400973397</v>
      </c>
    </row>
    <row r="89" spans="1:8">
      <c r="A89" t="s">
        <v>118</v>
      </c>
      <c r="B89" t="s">
        <v>26</v>
      </c>
      <c r="C89" t="s">
        <v>76</v>
      </c>
      <c r="D89" t="str">
        <f t="shared" si="2"/>
        <v>Forward</v>
      </c>
      <c r="E89">
        <v>436800</v>
      </c>
      <c r="F89">
        <v>86.599231138875496</v>
      </c>
      <c r="G89">
        <v>94</v>
      </c>
      <c r="H89" s="8">
        <f t="shared" si="3"/>
        <v>92.149807784718874</v>
      </c>
    </row>
    <row r="90" spans="1:8">
      <c r="A90" t="s">
        <v>119</v>
      </c>
      <c r="B90" t="s">
        <v>24</v>
      </c>
      <c r="C90" t="s">
        <v>9</v>
      </c>
      <c r="D90" t="str">
        <f t="shared" si="2"/>
        <v>Midfield, Forward</v>
      </c>
      <c r="E90">
        <v>514000</v>
      </c>
      <c r="F90">
        <v>85.530341662417101</v>
      </c>
      <c r="G90">
        <v>94</v>
      </c>
      <c r="H90" s="8">
        <f t="shared" si="3"/>
        <v>91.882585415604268</v>
      </c>
    </row>
    <row r="91" spans="1:8">
      <c r="A91" t="s">
        <v>120</v>
      </c>
      <c r="B91" t="s">
        <v>26</v>
      </c>
      <c r="C91" t="s">
        <v>45</v>
      </c>
      <c r="D91" t="str">
        <f t="shared" si="2"/>
        <v>Defender</v>
      </c>
      <c r="E91">
        <v>448100</v>
      </c>
      <c r="F91">
        <v>89.905660377358501</v>
      </c>
      <c r="G91">
        <v>92</v>
      </c>
      <c r="H91" s="8">
        <f t="shared" si="3"/>
        <v>91.476415094339629</v>
      </c>
    </row>
    <row r="92" spans="1:8">
      <c r="A92" t="s">
        <v>121</v>
      </c>
      <c r="B92" t="s">
        <v>17</v>
      </c>
      <c r="C92" t="s">
        <v>76</v>
      </c>
      <c r="D92" t="str">
        <f t="shared" si="2"/>
        <v>Forward</v>
      </c>
      <c r="E92">
        <v>498300</v>
      </c>
      <c r="F92">
        <v>80.840972871842794</v>
      </c>
      <c r="G92">
        <v>95</v>
      </c>
      <c r="H92" s="8">
        <f t="shared" si="3"/>
        <v>91.460243217960695</v>
      </c>
    </row>
    <row r="93" spans="1:8">
      <c r="A93" t="s">
        <v>122</v>
      </c>
      <c r="B93" t="s">
        <v>68</v>
      </c>
      <c r="C93" t="s">
        <v>76</v>
      </c>
      <c r="D93" t="str">
        <f t="shared" si="2"/>
        <v>Forward</v>
      </c>
      <c r="E93">
        <v>521400</v>
      </c>
      <c r="F93">
        <v>92.187546886721606</v>
      </c>
      <c r="G93">
        <v>90</v>
      </c>
      <c r="H93" s="8">
        <f t="shared" si="3"/>
        <v>90.546886721680409</v>
      </c>
    </row>
    <row r="94" spans="1:8">
      <c r="A94" t="s">
        <v>123</v>
      </c>
      <c r="B94" t="s">
        <v>44</v>
      </c>
      <c r="C94" t="s">
        <v>45</v>
      </c>
      <c r="D94" t="str">
        <f t="shared" si="2"/>
        <v>Defender</v>
      </c>
      <c r="E94">
        <v>428900</v>
      </c>
      <c r="F94">
        <v>76.990936555891196</v>
      </c>
      <c r="G94">
        <v>96</v>
      </c>
      <c r="H94" s="8">
        <f t="shared" si="3"/>
        <v>91.247734138972802</v>
      </c>
    </row>
    <row r="95" spans="1:8">
      <c r="A95" t="s">
        <v>124</v>
      </c>
      <c r="B95" t="s">
        <v>17</v>
      </c>
      <c r="C95" t="s">
        <v>45</v>
      </c>
      <c r="D95" t="str">
        <f t="shared" si="2"/>
        <v>Defender</v>
      </c>
      <c r="E95">
        <v>489900</v>
      </c>
      <c r="F95">
        <v>85.451476793248901</v>
      </c>
      <c r="G95">
        <v>92</v>
      </c>
      <c r="H95" s="8">
        <f t="shared" si="3"/>
        <v>90.362869198312225</v>
      </c>
    </row>
    <row r="96" spans="1:8">
      <c r="A96" t="s">
        <v>125</v>
      </c>
      <c r="B96" t="s">
        <v>11</v>
      </c>
      <c r="C96" t="s">
        <v>45</v>
      </c>
      <c r="D96" t="str">
        <f t="shared" si="2"/>
        <v>Defender</v>
      </c>
      <c r="E96">
        <v>454200</v>
      </c>
      <c r="F96">
        <v>90.891243502598897</v>
      </c>
      <c r="G96">
        <v>90</v>
      </c>
      <c r="H96" s="8">
        <f t="shared" si="3"/>
        <v>90.222810875649728</v>
      </c>
    </row>
    <row r="97" spans="1:8">
      <c r="A97" t="s">
        <v>126</v>
      </c>
      <c r="B97" t="s">
        <v>24</v>
      </c>
      <c r="C97" t="s">
        <v>9</v>
      </c>
      <c r="D97" t="str">
        <f t="shared" si="2"/>
        <v>Midfield, Forward</v>
      </c>
      <c r="E97">
        <v>516300</v>
      </c>
      <c r="F97">
        <v>81.823228634039396</v>
      </c>
      <c r="G97">
        <v>93</v>
      </c>
      <c r="H97" s="8">
        <f t="shared" si="3"/>
        <v>90.205807158509856</v>
      </c>
    </row>
    <row r="98" spans="1:8">
      <c r="A98" t="s">
        <v>127</v>
      </c>
      <c r="B98" t="s">
        <v>8</v>
      </c>
      <c r="C98" t="s">
        <v>9</v>
      </c>
      <c r="D98" t="str">
        <f t="shared" si="2"/>
        <v>Midfield, Forward</v>
      </c>
      <c r="E98">
        <v>418300</v>
      </c>
      <c r="F98">
        <v>89.873203719357505</v>
      </c>
      <c r="G98">
        <v>90</v>
      </c>
      <c r="H98" s="8">
        <f t="shared" si="3"/>
        <v>89.968300929839373</v>
      </c>
    </row>
    <row r="99" spans="1:8">
      <c r="A99" t="s">
        <v>128</v>
      </c>
      <c r="B99" t="s">
        <v>19</v>
      </c>
      <c r="C99" t="s">
        <v>45</v>
      </c>
      <c r="D99" t="str">
        <f t="shared" si="2"/>
        <v>Defender</v>
      </c>
      <c r="E99">
        <v>497200</v>
      </c>
      <c r="F99">
        <v>89.047619047618994</v>
      </c>
      <c r="G99">
        <v>90</v>
      </c>
      <c r="H99" s="8">
        <f t="shared" si="3"/>
        <v>89.761904761904745</v>
      </c>
    </row>
    <row r="100" spans="1:8">
      <c r="A100" t="s">
        <v>129</v>
      </c>
      <c r="B100" t="s">
        <v>68</v>
      </c>
      <c r="C100" t="s">
        <v>15</v>
      </c>
      <c r="D100" t="str">
        <f t="shared" si="2"/>
        <v>Midfield</v>
      </c>
      <c r="E100">
        <v>484200</v>
      </c>
      <c r="F100">
        <v>88.727947238252199</v>
      </c>
      <c r="G100">
        <v>90</v>
      </c>
      <c r="H100" s="8">
        <f t="shared" si="3"/>
        <v>89.681986809563057</v>
      </c>
    </row>
    <row r="101" spans="1:8">
      <c r="A101" t="s">
        <v>130</v>
      </c>
      <c r="B101" t="s">
        <v>26</v>
      </c>
      <c r="C101" t="s">
        <v>15</v>
      </c>
      <c r="D101" t="str">
        <f t="shared" si="2"/>
        <v>Midfield</v>
      </c>
      <c r="E101">
        <v>482600</v>
      </c>
      <c r="F101">
        <v>88.030175015087494</v>
      </c>
      <c r="G101">
        <v>90</v>
      </c>
      <c r="H101" s="8">
        <f t="shared" si="3"/>
        <v>89.50754375377187</v>
      </c>
    </row>
    <row r="102" spans="1:8">
      <c r="A102" t="s">
        <v>131</v>
      </c>
      <c r="B102" t="s">
        <v>30</v>
      </c>
      <c r="C102" t="s">
        <v>45</v>
      </c>
      <c r="D102" t="str">
        <f t="shared" si="2"/>
        <v>Defender</v>
      </c>
      <c r="E102">
        <v>332500</v>
      </c>
      <c r="F102">
        <v>78.910891089108901</v>
      </c>
      <c r="G102">
        <v>93</v>
      </c>
      <c r="H102" s="8">
        <f t="shared" si="3"/>
        <v>89.477722772277218</v>
      </c>
    </row>
    <row r="103" spans="1:8">
      <c r="A103" t="s">
        <v>132</v>
      </c>
      <c r="B103" t="s">
        <v>93</v>
      </c>
      <c r="C103" t="s">
        <v>12</v>
      </c>
      <c r="D103" t="str">
        <f t="shared" si="2"/>
        <v>Ruck</v>
      </c>
      <c r="E103">
        <v>480900</v>
      </c>
      <c r="F103">
        <v>86.954087346024593</v>
      </c>
      <c r="G103">
        <v>90</v>
      </c>
      <c r="H103" s="8">
        <f t="shared" si="3"/>
        <v>89.238521836506152</v>
      </c>
    </row>
    <row r="104" spans="1:8">
      <c r="A104" t="s">
        <v>133</v>
      </c>
      <c r="B104" t="s">
        <v>22</v>
      </c>
      <c r="C104" t="s">
        <v>15</v>
      </c>
      <c r="D104" t="str">
        <f t="shared" si="2"/>
        <v>Midfield</v>
      </c>
      <c r="E104">
        <v>481600</v>
      </c>
      <c r="F104">
        <v>80.6666666666666</v>
      </c>
      <c r="G104">
        <v>92</v>
      </c>
      <c r="H104" s="8">
        <f t="shared" si="3"/>
        <v>89.166666666666657</v>
      </c>
    </row>
    <row r="105" spans="1:8">
      <c r="A105" t="s">
        <v>134</v>
      </c>
      <c r="B105" t="s">
        <v>28</v>
      </c>
      <c r="C105" t="s">
        <v>15</v>
      </c>
      <c r="D105" t="str">
        <f t="shared" si="2"/>
        <v>Midfield</v>
      </c>
      <c r="E105">
        <v>502000</v>
      </c>
      <c r="F105">
        <v>85.243673851921201</v>
      </c>
      <c r="G105">
        <v>90</v>
      </c>
      <c r="H105" s="8">
        <f t="shared" si="3"/>
        <v>88.810918462980297</v>
      </c>
    </row>
    <row r="106" spans="1:8">
      <c r="A106" t="s">
        <v>135</v>
      </c>
      <c r="B106" t="s">
        <v>32</v>
      </c>
      <c r="C106" t="s">
        <v>12</v>
      </c>
      <c r="D106" t="str">
        <f t="shared" si="2"/>
        <v>Ruck</v>
      </c>
      <c r="E106">
        <v>505700</v>
      </c>
      <c r="F106">
        <v>84.182089552238693</v>
      </c>
      <c r="G106">
        <v>90</v>
      </c>
      <c r="H106" s="8">
        <f t="shared" si="3"/>
        <v>88.54552238805968</v>
      </c>
    </row>
    <row r="107" spans="1:8">
      <c r="A107" t="s">
        <v>136</v>
      </c>
      <c r="B107" t="s">
        <v>17</v>
      </c>
      <c r="C107" t="s">
        <v>9</v>
      </c>
      <c r="D107" t="str">
        <f t="shared" si="2"/>
        <v>Midfield, Forward</v>
      </c>
      <c r="E107">
        <v>476800</v>
      </c>
      <c r="F107">
        <v>83.592020592020503</v>
      </c>
      <c r="G107">
        <v>90</v>
      </c>
      <c r="H107" s="8">
        <f t="shared" si="3"/>
        <v>88.398005148005126</v>
      </c>
    </row>
    <row r="108" spans="1:8">
      <c r="A108" t="s">
        <v>137</v>
      </c>
      <c r="B108" t="s">
        <v>44</v>
      </c>
      <c r="C108" t="s">
        <v>12</v>
      </c>
      <c r="D108" t="str">
        <f t="shared" si="2"/>
        <v>Ruck</v>
      </c>
      <c r="E108">
        <v>528000</v>
      </c>
      <c r="F108">
        <v>82.231109147149695</v>
      </c>
      <c r="G108">
        <v>90</v>
      </c>
      <c r="H108" s="8">
        <f t="shared" si="3"/>
        <v>88.057777286787427</v>
      </c>
    </row>
    <row r="109" spans="1:8">
      <c r="A109" t="s">
        <v>138</v>
      </c>
      <c r="B109" t="s">
        <v>26</v>
      </c>
      <c r="C109" t="s">
        <v>76</v>
      </c>
      <c r="D109" t="str">
        <f t="shared" si="2"/>
        <v>Forward</v>
      </c>
      <c r="E109">
        <v>504100</v>
      </c>
      <c r="F109">
        <v>87.541729893778395</v>
      </c>
      <c r="G109">
        <v>88</v>
      </c>
      <c r="H109" s="8">
        <f t="shared" si="3"/>
        <v>87.885432473444595</v>
      </c>
    </row>
    <row r="110" spans="1:8">
      <c r="A110" t="s">
        <v>685</v>
      </c>
      <c r="B110" t="s">
        <v>8</v>
      </c>
      <c r="C110" t="s">
        <v>15</v>
      </c>
      <c r="D110" t="str">
        <f t="shared" si="2"/>
        <v>Midfield</v>
      </c>
      <c r="E110">
        <v>123900</v>
      </c>
      <c r="F110">
        <v>87.789603600513303</v>
      </c>
      <c r="H110" s="8">
        <f t="shared" si="3"/>
        <v>87.789603600513303</v>
      </c>
    </row>
    <row r="111" spans="1:8">
      <c r="A111" t="s">
        <v>139</v>
      </c>
      <c r="B111" t="s">
        <v>22</v>
      </c>
      <c r="C111" t="s">
        <v>15</v>
      </c>
      <c r="D111" t="str">
        <f t="shared" si="2"/>
        <v>Midfield</v>
      </c>
      <c r="E111">
        <v>463800</v>
      </c>
      <c r="F111">
        <v>94.703832752613195</v>
      </c>
      <c r="G111">
        <v>85</v>
      </c>
      <c r="H111" s="8">
        <f t="shared" si="3"/>
        <v>87.425958188153302</v>
      </c>
    </row>
    <row r="112" spans="1:8">
      <c r="A112" t="s">
        <v>140</v>
      </c>
      <c r="B112" t="s">
        <v>28</v>
      </c>
      <c r="C112" t="s">
        <v>45</v>
      </c>
      <c r="D112" t="str">
        <f t="shared" si="2"/>
        <v>Defender</v>
      </c>
      <c r="E112">
        <v>455000</v>
      </c>
      <c r="F112">
        <v>84.090909090909093</v>
      </c>
      <c r="G112">
        <v>88</v>
      </c>
      <c r="H112" s="8">
        <f t="shared" si="3"/>
        <v>87.02272727272728</v>
      </c>
    </row>
    <row r="113" spans="1:8">
      <c r="A113" t="s">
        <v>141</v>
      </c>
      <c r="B113" t="s">
        <v>57</v>
      </c>
      <c r="C113" t="s">
        <v>15</v>
      </c>
      <c r="D113" t="str">
        <f t="shared" si="2"/>
        <v>Midfield</v>
      </c>
      <c r="E113">
        <v>471500</v>
      </c>
      <c r="F113">
        <v>90.351008215085798</v>
      </c>
      <c r="G113">
        <v>85</v>
      </c>
      <c r="H113" s="8">
        <f t="shared" si="3"/>
        <v>86.337752053771453</v>
      </c>
    </row>
    <row r="114" spans="1:8">
      <c r="A114" t="s">
        <v>142</v>
      </c>
      <c r="B114" t="s">
        <v>93</v>
      </c>
      <c r="C114" t="s">
        <v>15</v>
      </c>
      <c r="D114" t="str">
        <f t="shared" si="2"/>
        <v>Midfield</v>
      </c>
      <c r="E114">
        <v>487500</v>
      </c>
      <c r="F114">
        <v>87.064516129032199</v>
      </c>
      <c r="G114">
        <v>86</v>
      </c>
      <c r="H114" s="8">
        <f t="shared" si="3"/>
        <v>86.26612903225805</v>
      </c>
    </row>
    <row r="115" spans="1:8">
      <c r="A115" t="s">
        <v>143</v>
      </c>
      <c r="B115" t="s">
        <v>44</v>
      </c>
      <c r="C115" t="s">
        <v>45</v>
      </c>
      <c r="D115" t="str">
        <f t="shared" si="2"/>
        <v>Defender</v>
      </c>
      <c r="E115">
        <v>487100</v>
      </c>
      <c r="F115">
        <v>89.597809855649501</v>
      </c>
      <c r="G115">
        <v>85</v>
      </c>
      <c r="H115" s="8">
        <f t="shared" si="3"/>
        <v>86.149452463912382</v>
      </c>
    </row>
    <row r="116" spans="1:8">
      <c r="A116" t="s">
        <v>144</v>
      </c>
      <c r="B116" t="s">
        <v>41</v>
      </c>
      <c r="C116" t="s">
        <v>15</v>
      </c>
      <c r="D116" t="str">
        <f t="shared" si="2"/>
        <v>Midfield</v>
      </c>
      <c r="E116">
        <v>389200</v>
      </c>
      <c r="F116">
        <v>88.673408685306299</v>
      </c>
      <c r="G116">
        <v>85</v>
      </c>
      <c r="H116" s="8">
        <f t="shared" si="3"/>
        <v>85.918352171326575</v>
      </c>
    </row>
    <row r="117" spans="1:8">
      <c r="A117" t="s">
        <v>145</v>
      </c>
      <c r="B117" t="s">
        <v>41</v>
      </c>
      <c r="C117" t="s">
        <v>76</v>
      </c>
      <c r="D117" t="str">
        <f t="shared" si="2"/>
        <v>Forward</v>
      </c>
      <c r="E117">
        <v>458500</v>
      </c>
      <c r="F117">
        <v>88.000387446725995</v>
      </c>
      <c r="G117">
        <v>85</v>
      </c>
      <c r="H117" s="8">
        <f t="shared" si="3"/>
        <v>85.750096861681499</v>
      </c>
    </row>
    <row r="118" spans="1:8">
      <c r="A118" t="s">
        <v>146</v>
      </c>
      <c r="B118" t="s">
        <v>26</v>
      </c>
      <c r="C118" t="s">
        <v>45</v>
      </c>
      <c r="D118" t="str">
        <f t="shared" si="2"/>
        <v>Defender</v>
      </c>
      <c r="E118">
        <v>399600</v>
      </c>
      <c r="F118">
        <v>87.686396677050794</v>
      </c>
      <c r="G118">
        <v>85</v>
      </c>
      <c r="H118" s="8">
        <f t="shared" si="3"/>
        <v>85.671599169262691</v>
      </c>
    </row>
    <row r="119" spans="1:8">
      <c r="A119" t="s">
        <v>147</v>
      </c>
      <c r="B119" t="s">
        <v>68</v>
      </c>
      <c r="C119" t="s">
        <v>15</v>
      </c>
      <c r="D119" t="str">
        <f t="shared" si="2"/>
        <v>Midfield</v>
      </c>
      <c r="E119">
        <v>334900</v>
      </c>
      <c r="F119">
        <v>88.822645869439597</v>
      </c>
      <c r="G119">
        <v>84</v>
      </c>
      <c r="H119" s="8">
        <f t="shared" si="3"/>
        <v>85.205661467359903</v>
      </c>
    </row>
    <row r="120" spans="1:8">
      <c r="A120" t="s">
        <v>148</v>
      </c>
      <c r="B120" t="s">
        <v>32</v>
      </c>
      <c r="C120" t="s">
        <v>15</v>
      </c>
      <c r="D120" t="str">
        <f t="shared" si="2"/>
        <v>Midfield</v>
      </c>
      <c r="E120">
        <v>509000</v>
      </c>
      <c r="F120">
        <v>88.294317217981302</v>
      </c>
      <c r="G120">
        <v>84</v>
      </c>
      <c r="H120" s="8">
        <f t="shared" si="3"/>
        <v>85.073579304495325</v>
      </c>
    </row>
    <row r="121" spans="1:8">
      <c r="A121" t="s">
        <v>149</v>
      </c>
      <c r="B121" t="s">
        <v>32</v>
      </c>
      <c r="C121" t="s">
        <v>150</v>
      </c>
      <c r="D121" t="str">
        <f t="shared" si="2"/>
        <v>Defender, Midfield</v>
      </c>
      <c r="E121">
        <v>384300</v>
      </c>
      <c r="F121">
        <v>70</v>
      </c>
      <c r="G121">
        <v>90</v>
      </c>
      <c r="H121" s="8">
        <f t="shared" si="3"/>
        <v>85</v>
      </c>
    </row>
    <row r="122" spans="1:8">
      <c r="A122" t="s">
        <v>642</v>
      </c>
      <c r="B122" t="s">
        <v>14</v>
      </c>
      <c r="C122" t="s">
        <v>15</v>
      </c>
      <c r="D122" t="str">
        <f t="shared" si="2"/>
        <v>Midfield</v>
      </c>
      <c r="E122">
        <v>207300</v>
      </c>
      <c r="F122">
        <v>84.828663785655607</v>
      </c>
      <c r="H122" s="8">
        <f t="shared" si="3"/>
        <v>84.828663785655607</v>
      </c>
    </row>
    <row r="123" spans="1:8">
      <c r="A123" t="s">
        <v>151</v>
      </c>
      <c r="B123" t="s">
        <v>11</v>
      </c>
      <c r="C123" t="s">
        <v>45</v>
      </c>
      <c r="D123" t="str">
        <f t="shared" si="2"/>
        <v>Defender</v>
      </c>
      <c r="E123">
        <v>398700</v>
      </c>
      <c r="F123">
        <v>85.250652741514301</v>
      </c>
      <c r="G123">
        <v>84</v>
      </c>
      <c r="H123" s="8">
        <f t="shared" si="3"/>
        <v>84.312663185378568</v>
      </c>
    </row>
    <row r="124" spans="1:8">
      <c r="A124" t="s">
        <v>152</v>
      </c>
      <c r="B124" t="s">
        <v>52</v>
      </c>
      <c r="C124" t="s">
        <v>15</v>
      </c>
      <c r="D124" t="str">
        <f t="shared" si="2"/>
        <v>Midfield</v>
      </c>
      <c r="E124">
        <v>517400</v>
      </c>
      <c r="F124">
        <v>84.914988814317596</v>
      </c>
      <c r="G124">
        <v>84</v>
      </c>
      <c r="H124" s="8">
        <f t="shared" si="3"/>
        <v>84.228747203579402</v>
      </c>
    </row>
    <row r="125" spans="1:8">
      <c r="A125" t="s">
        <v>153</v>
      </c>
      <c r="B125" t="s">
        <v>26</v>
      </c>
      <c r="C125" t="s">
        <v>76</v>
      </c>
      <c r="D125" t="str">
        <f t="shared" si="2"/>
        <v>Forward</v>
      </c>
      <c r="E125">
        <v>458400</v>
      </c>
      <c r="F125">
        <v>84.148277365896206</v>
      </c>
      <c r="H125" s="8">
        <f t="shared" si="3"/>
        <v>84.148277365896206</v>
      </c>
    </row>
    <row r="126" spans="1:8">
      <c r="A126" t="s">
        <v>154</v>
      </c>
      <c r="B126" t="s">
        <v>24</v>
      </c>
      <c r="C126" t="s">
        <v>45</v>
      </c>
      <c r="D126" t="str">
        <f t="shared" si="2"/>
        <v>Defender</v>
      </c>
      <c r="E126">
        <v>465600</v>
      </c>
      <c r="F126">
        <v>84.136518771330998</v>
      </c>
      <c r="H126" s="8">
        <f t="shared" si="3"/>
        <v>84.136518771330998</v>
      </c>
    </row>
    <row r="127" spans="1:8">
      <c r="A127" t="s">
        <v>155</v>
      </c>
      <c r="B127" t="s">
        <v>28</v>
      </c>
      <c r="C127" t="s">
        <v>45</v>
      </c>
      <c r="D127" t="str">
        <f t="shared" si="2"/>
        <v>Defender</v>
      </c>
      <c r="E127">
        <v>428200</v>
      </c>
      <c r="F127">
        <v>83.991192954363399</v>
      </c>
      <c r="H127" s="8">
        <f t="shared" si="3"/>
        <v>83.991192954363399</v>
      </c>
    </row>
    <row r="128" spans="1:8">
      <c r="A128" t="s">
        <v>156</v>
      </c>
      <c r="B128" t="s">
        <v>8</v>
      </c>
      <c r="C128" t="s">
        <v>45</v>
      </c>
      <c r="D128" t="str">
        <f t="shared" si="2"/>
        <v>Defender</v>
      </c>
      <c r="E128">
        <v>460400</v>
      </c>
      <c r="F128">
        <v>83.642276422764198</v>
      </c>
      <c r="H128" s="8">
        <f t="shared" si="3"/>
        <v>83.642276422764198</v>
      </c>
    </row>
    <row r="129" spans="1:8">
      <c r="A129" t="s">
        <v>157</v>
      </c>
      <c r="B129" t="s">
        <v>28</v>
      </c>
      <c r="C129" t="s">
        <v>9</v>
      </c>
      <c r="D129" t="str">
        <f t="shared" si="2"/>
        <v>Midfield, Forward</v>
      </c>
      <c r="E129">
        <v>496600</v>
      </c>
      <c r="F129">
        <v>88.068554396423195</v>
      </c>
      <c r="G129">
        <v>82</v>
      </c>
      <c r="H129" s="8">
        <f t="shared" si="3"/>
        <v>83.517138599105806</v>
      </c>
    </row>
    <row r="130" spans="1:8">
      <c r="A130" t="s">
        <v>158</v>
      </c>
      <c r="B130" t="s">
        <v>68</v>
      </c>
      <c r="C130" t="s">
        <v>15</v>
      </c>
      <c r="D130" t="str">
        <f t="shared" ref="D130:D193" si="4">SUBSTITUTE(SUBSTITUTE(SUBSTITUTE(C130,"[",""),"]",""),"'","")</f>
        <v>Midfield</v>
      </c>
      <c r="E130">
        <v>498600</v>
      </c>
      <c r="F130">
        <v>83.489299202685601</v>
      </c>
      <c r="H130" s="8">
        <f t="shared" ref="H130:H193" si="5">IF(G130=0,F130,IF(G130=-1,0,(G130*3+F130)/4))</f>
        <v>83.489299202685601</v>
      </c>
    </row>
    <row r="131" spans="1:8">
      <c r="A131" t="s">
        <v>159</v>
      </c>
      <c r="B131" t="s">
        <v>52</v>
      </c>
      <c r="C131" t="s">
        <v>76</v>
      </c>
      <c r="D131" t="str">
        <f t="shared" si="4"/>
        <v>Forward</v>
      </c>
      <c r="E131">
        <v>471700</v>
      </c>
      <c r="F131">
        <v>78.6153180441367</v>
      </c>
      <c r="G131">
        <v>85</v>
      </c>
      <c r="H131" s="8">
        <f t="shared" si="5"/>
        <v>83.403829511034175</v>
      </c>
    </row>
    <row r="132" spans="1:8">
      <c r="A132" t="s">
        <v>160</v>
      </c>
      <c r="B132" t="s">
        <v>8</v>
      </c>
      <c r="C132" t="s">
        <v>45</v>
      </c>
      <c r="D132" t="str">
        <f t="shared" si="4"/>
        <v>Defender</v>
      </c>
      <c r="E132">
        <v>405200</v>
      </c>
      <c r="F132">
        <v>84.601752289924306</v>
      </c>
      <c r="G132">
        <v>83</v>
      </c>
      <c r="H132" s="8">
        <f t="shared" si="5"/>
        <v>83.40043807248108</v>
      </c>
    </row>
    <row r="133" spans="1:8">
      <c r="A133" t="s">
        <v>118</v>
      </c>
      <c r="B133" t="s">
        <v>30</v>
      </c>
      <c r="C133" t="s">
        <v>76</v>
      </c>
      <c r="D133" t="str">
        <f t="shared" si="4"/>
        <v>Forward</v>
      </c>
      <c r="E133">
        <v>436800</v>
      </c>
      <c r="F133">
        <v>84.596314907872696</v>
      </c>
      <c r="G133">
        <v>83</v>
      </c>
      <c r="H133" s="8">
        <f t="shared" si="5"/>
        <v>83.39907872696817</v>
      </c>
    </row>
    <row r="134" spans="1:8">
      <c r="A134" t="s">
        <v>161</v>
      </c>
      <c r="B134" t="s">
        <v>68</v>
      </c>
      <c r="C134" t="s">
        <v>15</v>
      </c>
      <c r="D134" t="str">
        <f t="shared" si="4"/>
        <v>Midfield</v>
      </c>
      <c r="E134">
        <v>451100</v>
      </c>
      <c r="F134">
        <v>83.380491437081105</v>
      </c>
      <c r="H134" s="8">
        <f t="shared" si="5"/>
        <v>83.380491437081105</v>
      </c>
    </row>
    <row r="135" spans="1:8">
      <c r="A135" t="s">
        <v>162</v>
      </c>
      <c r="B135" t="s">
        <v>48</v>
      </c>
      <c r="C135" t="s">
        <v>45</v>
      </c>
      <c r="D135" t="str">
        <f t="shared" si="4"/>
        <v>Defender</v>
      </c>
      <c r="E135">
        <v>481300</v>
      </c>
      <c r="F135">
        <v>83.325187969924798</v>
      </c>
      <c r="H135" s="8">
        <f t="shared" si="5"/>
        <v>83.325187969924798</v>
      </c>
    </row>
    <row r="136" spans="1:8">
      <c r="A136" t="s">
        <v>163</v>
      </c>
      <c r="B136" t="s">
        <v>68</v>
      </c>
      <c r="C136" t="s">
        <v>76</v>
      </c>
      <c r="D136" t="str">
        <f t="shared" si="4"/>
        <v>Forward</v>
      </c>
      <c r="E136">
        <v>516400</v>
      </c>
      <c r="F136">
        <v>83.265560165975103</v>
      </c>
      <c r="H136" s="8">
        <f t="shared" si="5"/>
        <v>83.265560165975103</v>
      </c>
    </row>
    <row r="137" spans="1:8">
      <c r="A137" t="s">
        <v>164</v>
      </c>
      <c r="B137" t="s">
        <v>11</v>
      </c>
      <c r="C137" t="s">
        <v>9</v>
      </c>
      <c r="D137" t="str">
        <f t="shared" si="4"/>
        <v>Midfield, Forward</v>
      </c>
      <c r="E137">
        <v>442600</v>
      </c>
      <c r="F137">
        <v>77.838926174496606</v>
      </c>
      <c r="G137">
        <v>85</v>
      </c>
      <c r="H137" s="8">
        <f t="shared" si="5"/>
        <v>83.209731543624144</v>
      </c>
    </row>
    <row r="138" spans="1:8">
      <c r="A138" t="s">
        <v>165</v>
      </c>
      <c r="B138" t="s">
        <v>17</v>
      </c>
      <c r="C138" t="s">
        <v>45</v>
      </c>
      <c r="D138" t="str">
        <f t="shared" si="4"/>
        <v>Defender</v>
      </c>
      <c r="E138">
        <v>389200</v>
      </c>
      <c r="F138">
        <v>83.202965708989794</v>
      </c>
      <c r="H138" s="8">
        <f t="shared" si="5"/>
        <v>83.202965708989794</v>
      </c>
    </row>
    <row r="139" spans="1:8">
      <c r="A139" t="s">
        <v>166</v>
      </c>
      <c r="B139" t="s">
        <v>26</v>
      </c>
      <c r="C139" t="s">
        <v>15</v>
      </c>
      <c r="D139" t="str">
        <f t="shared" si="4"/>
        <v>Midfield</v>
      </c>
      <c r="E139">
        <v>432700</v>
      </c>
      <c r="F139">
        <v>86.583657587548601</v>
      </c>
      <c r="G139">
        <v>82</v>
      </c>
      <c r="H139" s="8">
        <f t="shared" si="5"/>
        <v>83.14591439688715</v>
      </c>
    </row>
    <row r="140" spans="1:8">
      <c r="A140" t="s">
        <v>167</v>
      </c>
      <c r="B140" t="s">
        <v>19</v>
      </c>
      <c r="C140" t="s">
        <v>76</v>
      </c>
      <c r="D140" t="str">
        <f t="shared" si="4"/>
        <v>Forward</v>
      </c>
      <c r="E140">
        <v>476400</v>
      </c>
      <c r="F140">
        <v>77.439024390243901</v>
      </c>
      <c r="G140">
        <v>85</v>
      </c>
      <c r="H140" s="8">
        <f t="shared" si="5"/>
        <v>83.109756097560975</v>
      </c>
    </row>
    <row r="141" spans="1:8">
      <c r="A141" t="s">
        <v>168</v>
      </c>
      <c r="B141" t="s">
        <v>57</v>
      </c>
      <c r="C141" t="s">
        <v>45</v>
      </c>
      <c r="D141" t="str">
        <f t="shared" si="4"/>
        <v>Defender</v>
      </c>
      <c r="E141">
        <v>349200</v>
      </c>
      <c r="F141">
        <v>82.943181818181799</v>
      </c>
      <c r="H141" s="8">
        <f t="shared" si="5"/>
        <v>82.943181818181799</v>
      </c>
    </row>
    <row r="142" spans="1:8">
      <c r="A142" t="s">
        <v>169</v>
      </c>
      <c r="B142" t="s">
        <v>17</v>
      </c>
      <c r="C142" t="s">
        <v>45</v>
      </c>
      <c r="D142" t="str">
        <f t="shared" si="4"/>
        <v>Defender</v>
      </c>
      <c r="E142">
        <v>461800</v>
      </c>
      <c r="F142">
        <v>82.672025723472601</v>
      </c>
      <c r="H142" s="8">
        <f t="shared" si="5"/>
        <v>82.672025723472601</v>
      </c>
    </row>
    <row r="143" spans="1:8">
      <c r="A143" t="s">
        <v>664</v>
      </c>
      <c r="B143" t="s">
        <v>57</v>
      </c>
      <c r="C143" t="s">
        <v>15</v>
      </c>
      <c r="D143" t="str">
        <f t="shared" si="4"/>
        <v>Midfield</v>
      </c>
      <c r="E143">
        <v>157800</v>
      </c>
      <c r="F143">
        <v>82.644181151189798</v>
      </c>
      <c r="H143" s="8">
        <f t="shared" si="5"/>
        <v>82.644181151189798</v>
      </c>
    </row>
    <row r="144" spans="1:8">
      <c r="A144" t="s">
        <v>170</v>
      </c>
      <c r="B144" t="s">
        <v>52</v>
      </c>
      <c r="C144" t="s">
        <v>12</v>
      </c>
      <c r="D144" t="str">
        <f t="shared" si="4"/>
        <v>Ruck</v>
      </c>
      <c r="E144">
        <v>485600</v>
      </c>
      <c r="F144">
        <v>82.338983050847403</v>
      </c>
      <c r="H144" s="8">
        <f t="shared" si="5"/>
        <v>82.338983050847403</v>
      </c>
    </row>
    <row r="145" spans="1:8">
      <c r="A145" t="s">
        <v>171</v>
      </c>
      <c r="B145" t="s">
        <v>48</v>
      </c>
      <c r="C145" t="s">
        <v>9</v>
      </c>
      <c r="D145" t="str">
        <f t="shared" si="4"/>
        <v>Midfield, Forward</v>
      </c>
      <c r="E145">
        <v>423400</v>
      </c>
      <c r="F145">
        <v>88.553341148886204</v>
      </c>
      <c r="G145">
        <v>80</v>
      </c>
      <c r="H145" s="8">
        <f t="shared" si="5"/>
        <v>82.138335287221551</v>
      </c>
    </row>
    <row r="146" spans="1:8">
      <c r="A146" t="s">
        <v>172</v>
      </c>
      <c r="B146" t="s">
        <v>28</v>
      </c>
      <c r="C146" t="s">
        <v>45</v>
      </c>
      <c r="D146" t="str">
        <f t="shared" si="4"/>
        <v>Defender</v>
      </c>
      <c r="E146">
        <v>451400</v>
      </c>
      <c r="F146">
        <v>88.159699389384599</v>
      </c>
      <c r="G146">
        <v>80</v>
      </c>
      <c r="H146" s="8">
        <f t="shared" si="5"/>
        <v>82.039924847346157</v>
      </c>
    </row>
    <row r="147" spans="1:8">
      <c r="A147" t="s">
        <v>173</v>
      </c>
      <c r="B147" t="s">
        <v>8</v>
      </c>
      <c r="C147" t="s">
        <v>12</v>
      </c>
      <c r="D147" t="str">
        <f t="shared" si="4"/>
        <v>Ruck</v>
      </c>
      <c r="E147">
        <v>330600</v>
      </c>
      <c r="F147">
        <v>82.032092426187404</v>
      </c>
      <c r="H147" s="8">
        <f t="shared" si="5"/>
        <v>82.032092426187404</v>
      </c>
    </row>
    <row r="148" spans="1:8">
      <c r="A148" t="s">
        <v>174</v>
      </c>
      <c r="B148" t="s">
        <v>30</v>
      </c>
      <c r="C148" t="s">
        <v>45</v>
      </c>
      <c r="D148" t="str">
        <f t="shared" si="4"/>
        <v>Defender</v>
      </c>
      <c r="E148">
        <v>446200</v>
      </c>
      <c r="F148">
        <v>82</v>
      </c>
      <c r="H148" s="8">
        <f t="shared" si="5"/>
        <v>82</v>
      </c>
    </row>
    <row r="149" spans="1:8">
      <c r="A149" t="s">
        <v>175</v>
      </c>
      <c r="B149" t="s">
        <v>19</v>
      </c>
      <c r="C149" t="s">
        <v>15</v>
      </c>
      <c r="D149" t="str">
        <f t="shared" si="4"/>
        <v>Midfield</v>
      </c>
      <c r="E149">
        <v>489100</v>
      </c>
      <c r="F149">
        <v>81.865315852205001</v>
      </c>
      <c r="H149" s="8">
        <f t="shared" si="5"/>
        <v>81.865315852205001</v>
      </c>
    </row>
    <row r="150" spans="1:8">
      <c r="A150" t="s">
        <v>176</v>
      </c>
      <c r="B150" t="s">
        <v>11</v>
      </c>
      <c r="C150" t="s">
        <v>45</v>
      </c>
      <c r="D150" t="str">
        <f t="shared" si="4"/>
        <v>Defender</v>
      </c>
      <c r="E150">
        <v>443500</v>
      </c>
      <c r="F150">
        <v>81.815470643056798</v>
      </c>
      <c r="H150" s="8">
        <f t="shared" si="5"/>
        <v>81.815470643056798</v>
      </c>
    </row>
    <row r="151" spans="1:8">
      <c r="A151" t="s">
        <v>177</v>
      </c>
      <c r="B151" t="s">
        <v>41</v>
      </c>
      <c r="C151" t="s">
        <v>15</v>
      </c>
      <c r="D151" t="str">
        <f t="shared" si="4"/>
        <v>Midfield</v>
      </c>
      <c r="E151">
        <v>411000</v>
      </c>
      <c r="F151">
        <v>81.630383341221005</v>
      </c>
      <c r="H151" s="8">
        <f t="shared" si="5"/>
        <v>81.630383341221005</v>
      </c>
    </row>
    <row r="152" spans="1:8">
      <c r="A152" t="s">
        <v>178</v>
      </c>
      <c r="B152" t="s">
        <v>93</v>
      </c>
      <c r="C152" t="s">
        <v>12</v>
      </c>
      <c r="D152" t="str">
        <f t="shared" si="4"/>
        <v>Ruck</v>
      </c>
      <c r="E152">
        <v>224000</v>
      </c>
      <c r="F152">
        <v>81.5833333333333</v>
      </c>
      <c r="H152" s="8">
        <f t="shared" si="5"/>
        <v>81.5833333333333</v>
      </c>
    </row>
    <row r="153" spans="1:8">
      <c r="A153" t="s">
        <v>179</v>
      </c>
      <c r="B153" t="s">
        <v>26</v>
      </c>
      <c r="C153" t="s">
        <v>9</v>
      </c>
      <c r="D153" t="str">
        <f t="shared" si="4"/>
        <v>Midfield, Forward</v>
      </c>
      <c r="E153">
        <v>470600</v>
      </c>
      <c r="F153">
        <v>81.507152145643701</v>
      </c>
      <c r="H153" s="8">
        <f t="shared" si="5"/>
        <v>81.507152145643701</v>
      </c>
    </row>
    <row r="154" spans="1:8">
      <c r="A154" t="s">
        <v>180</v>
      </c>
      <c r="B154" t="s">
        <v>68</v>
      </c>
      <c r="C154" t="s">
        <v>45</v>
      </c>
      <c r="D154" t="str">
        <f t="shared" si="4"/>
        <v>Defender</v>
      </c>
      <c r="E154">
        <v>205200</v>
      </c>
      <c r="F154">
        <v>81.432667245873105</v>
      </c>
      <c r="H154" s="8">
        <f t="shared" si="5"/>
        <v>81.432667245873105</v>
      </c>
    </row>
    <row r="155" spans="1:8">
      <c r="A155" t="s">
        <v>181</v>
      </c>
      <c r="B155" t="s">
        <v>30</v>
      </c>
      <c r="C155" t="s">
        <v>15</v>
      </c>
      <c r="D155" t="str">
        <f t="shared" si="4"/>
        <v>Midfield</v>
      </c>
      <c r="E155">
        <v>466600</v>
      </c>
      <c r="F155">
        <v>84.676923076923003</v>
      </c>
      <c r="G155">
        <v>80</v>
      </c>
      <c r="H155" s="8">
        <f t="shared" si="5"/>
        <v>81.169230769230751</v>
      </c>
    </row>
    <row r="156" spans="1:8">
      <c r="A156" t="s">
        <v>182</v>
      </c>
      <c r="B156" t="s">
        <v>41</v>
      </c>
      <c r="C156" t="s">
        <v>15</v>
      </c>
      <c r="D156" t="str">
        <f t="shared" si="4"/>
        <v>Midfield</v>
      </c>
      <c r="E156">
        <v>513500</v>
      </c>
      <c r="F156">
        <v>84.1985394796896</v>
      </c>
      <c r="G156">
        <v>80</v>
      </c>
      <c r="H156" s="8">
        <f t="shared" si="5"/>
        <v>81.0496348699224</v>
      </c>
    </row>
    <row r="157" spans="1:8">
      <c r="A157" t="s">
        <v>183</v>
      </c>
      <c r="B157" t="s">
        <v>22</v>
      </c>
      <c r="C157" t="s">
        <v>12</v>
      </c>
      <c r="D157" t="str">
        <f t="shared" si="4"/>
        <v>Ruck</v>
      </c>
      <c r="E157">
        <v>473500</v>
      </c>
      <c r="F157">
        <v>80.862745098039198</v>
      </c>
      <c r="H157" s="8">
        <f t="shared" si="5"/>
        <v>80.862745098039198</v>
      </c>
    </row>
    <row r="158" spans="1:8">
      <c r="A158" t="s">
        <v>184</v>
      </c>
      <c r="B158" t="s">
        <v>32</v>
      </c>
      <c r="C158" t="s">
        <v>76</v>
      </c>
      <c r="D158" t="str">
        <f t="shared" si="4"/>
        <v>Forward</v>
      </c>
      <c r="E158">
        <v>452200</v>
      </c>
      <c r="F158">
        <v>74.250412768299299</v>
      </c>
      <c r="G158">
        <v>83</v>
      </c>
      <c r="H158" s="8">
        <f t="shared" si="5"/>
        <v>80.812603192074818</v>
      </c>
    </row>
    <row r="159" spans="1:8">
      <c r="A159" t="s">
        <v>185</v>
      </c>
      <c r="B159" t="s">
        <v>32</v>
      </c>
      <c r="C159" t="s">
        <v>45</v>
      </c>
      <c r="D159" t="str">
        <f t="shared" si="4"/>
        <v>Defender</v>
      </c>
      <c r="E159">
        <v>421500</v>
      </c>
      <c r="F159">
        <v>80.735963581183597</v>
      </c>
      <c r="H159" s="8">
        <f t="shared" si="5"/>
        <v>80.735963581183597</v>
      </c>
    </row>
    <row r="160" spans="1:8">
      <c r="A160" t="s">
        <v>186</v>
      </c>
      <c r="B160" t="s">
        <v>57</v>
      </c>
      <c r="C160" t="s">
        <v>104</v>
      </c>
      <c r="D160" t="str">
        <f t="shared" si="4"/>
        <v>Forward, Ruck</v>
      </c>
      <c r="E160">
        <v>441200</v>
      </c>
      <c r="F160">
        <v>80.554858934169204</v>
      </c>
      <c r="H160" s="8">
        <f t="shared" si="5"/>
        <v>80.554858934169204</v>
      </c>
    </row>
    <row r="161" spans="1:8">
      <c r="A161" t="s">
        <v>187</v>
      </c>
      <c r="B161" t="s">
        <v>44</v>
      </c>
      <c r="C161" t="s">
        <v>45</v>
      </c>
      <c r="D161" t="str">
        <f t="shared" si="4"/>
        <v>Defender</v>
      </c>
      <c r="E161">
        <v>422400</v>
      </c>
      <c r="F161">
        <v>80.504266558309595</v>
      </c>
      <c r="H161" s="8">
        <f t="shared" si="5"/>
        <v>80.504266558309595</v>
      </c>
    </row>
    <row r="162" spans="1:8">
      <c r="A162" t="s">
        <v>188</v>
      </c>
      <c r="B162" t="s">
        <v>93</v>
      </c>
      <c r="C162" t="s">
        <v>45</v>
      </c>
      <c r="D162" t="str">
        <f t="shared" si="4"/>
        <v>Defender</v>
      </c>
      <c r="E162">
        <v>296400</v>
      </c>
      <c r="F162">
        <v>80.886605244507393</v>
      </c>
      <c r="G162">
        <v>80</v>
      </c>
      <c r="H162" s="8">
        <f t="shared" si="5"/>
        <v>80.221651311126848</v>
      </c>
    </row>
    <row r="163" spans="1:8">
      <c r="A163" t="s">
        <v>189</v>
      </c>
      <c r="B163" t="s">
        <v>68</v>
      </c>
      <c r="C163" t="s">
        <v>76</v>
      </c>
      <c r="D163" t="str">
        <f t="shared" si="4"/>
        <v>Forward</v>
      </c>
      <c r="E163">
        <v>454100</v>
      </c>
      <c r="F163">
        <v>86.8121827411167</v>
      </c>
      <c r="G163">
        <v>78</v>
      </c>
      <c r="H163" s="8">
        <f t="shared" si="5"/>
        <v>80.203045685279179</v>
      </c>
    </row>
    <row r="164" spans="1:8">
      <c r="A164" t="s">
        <v>190</v>
      </c>
      <c r="B164" t="s">
        <v>41</v>
      </c>
      <c r="C164" t="s">
        <v>45</v>
      </c>
      <c r="D164" t="str">
        <f t="shared" si="4"/>
        <v>Defender</v>
      </c>
      <c r="E164">
        <v>440200</v>
      </c>
      <c r="F164">
        <v>80.786642761093603</v>
      </c>
      <c r="G164">
        <v>80</v>
      </c>
      <c r="H164" s="8">
        <f t="shared" si="5"/>
        <v>80.196660690273404</v>
      </c>
    </row>
    <row r="165" spans="1:8">
      <c r="A165" t="s">
        <v>191</v>
      </c>
      <c r="B165" t="s">
        <v>26</v>
      </c>
      <c r="C165" t="s">
        <v>76</v>
      </c>
      <c r="D165" t="str">
        <f t="shared" si="4"/>
        <v>Forward</v>
      </c>
      <c r="E165">
        <v>481800</v>
      </c>
      <c r="F165">
        <v>80.107061503416801</v>
      </c>
      <c r="H165" s="8">
        <f t="shared" si="5"/>
        <v>80.107061503416801</v>
      </c>
    </row>
    <row r="166" spans="1:8">
      <c r="A166" t="s">
        <v>192</v>
      </c>
      <c r="B166" t="s">
        <v>93</v>
      </c>
      <c r="C166" t="s">
        <v>15</v>
      </c>
      <c r="D166" t="str">
        <f t="shared" si="4"/>
        <v>Midfield</v>
      </c>
      <c r="E166">
        <v>482400</v>
      </c>
      <c r="F166">
        <v>80.060221870047499</v>
      </c>
      <c r="H166" s="8">
        <f t="shared" si="5"/>
        <v>80.060221870047499</v>
      </c>
    </row>
    <row r="167" spans="1:8">
      <c r="A167" t="s">
        <v>193</v>
      </c>
      <c r="B167" t="s">
        <v>19</v>
      </c>
      <c r="C167" t="s">
        <v>45</v>
      </c>
      <c r="D167" t="str">
        <f t="shared" si="4"/>
        <v>Defender</v>
      </c>
      <c r="E167">
        <v>416600</v>
      </c>
      <c r="F167">
        <v>80.040579710144897</v>
      </c>
      <c r="H167" s="8">
        <f t="shared" si="5"/>
        <v>80.040579710144897</v>
      </c>
    </row>
    <row r="168" spans="1:8">
      <c r="A168" t="s">
        <v>194</v>
      </c>
      <c r="B168" t="s">
        <v>19</v>
      </c>
      <c r="C168" t="s">
        <v>15</v>
      </c>
      <c r="D168" t="str">
        <f t="shared" si="4"/>
        <v>Midfield</v>
      </c>
      <c r="E168">
        <v>435000</v>
      </c>
      <c r="F168">
        <v>80</v>
      </c>
      <c r="H168" s="8">
        <f t="shared" si="5"/>
        <v>80</v>
      </c>
    </row>
    <row r="169" spans="1:8">
      <c r="A169" t="s">
        <v>195</v>
      </c>
      <c r="B169" t="s">
        <v>41</v>
      </c>
      <c r="C169" t="s">
        <v>45</v>
      </c>
      <c r="D169" t="str">
        <f t="shared" si="4"/>
        <v>Defender</v>
      </c>
      <c r="E169">
        <v>365700</v>
      </c>
      <c r="F169">
        <v>79.968253968253904</v>
      </c>
      <c r="H169" s="8">
        <f t="shared" si="5"/>
        <v>79.968253968253904</v>
      </c>
    </row>
    <row r="170" spans="1:8">
      <c r="A170" t="s">
        <v>196</v>
      </c>
      <c r="B170" t="s">
        <v>30</v>
      </c>
      <c r="C170" t="s">
        <v>15</v>
      </c>
      <c r="D170" t="str">
        <f t="shared" si="4"/>
        <v>Midfield</v>
      </c>
      <c r="E170">
        <v>449800</v>
      </c>
      <c r="F170">
        <v>79.863013698630098</v>
      </c>
      <c r="H170" s="8">
        <f t="shared" si="5"/>
        <v>79.863013698630098</v>
      </c>
    </row>
    <row r="171" spans="1:8">
      <c r="A171" t="s">
        <v>197</v>
      </c>
      <c r="B171" t="s">
        <v>48</v>
      </c>
      <c r="C171" t="s">
        <v>9</v>
      </c>
      <c r="D171" t="str">
        <f t="shared" si="4"/>
        <v>Midfield, Forward</v>
      </c>
      <c r="E171">
        <v>356100</v>
      </c>
      <c r="F171">
        <v>79.707317073170699</v>
      </c>
      <c r="H171" s="8">
        <f t="shared" si="5"/>
        <v>79.707317073170699</v>
      </c>
    </row>
    <row r="172" spans="1:8">
      <c r="A172" t="s">
        <v>198</v>
      </c>
      <c r="B172" t="s">
        <v>30</v>
      </c>
      <c r="C172" t="s">
        <v>76</v>
      </c>
      <c r="D172" t="str">
        <f t="shared" si="4"/>
        <v>Forward</v>
      </c>
      <c r="E172">
        <v>438500</v>
      </c>
      <c r="F172">
        <v>79.707102952913004</v>
      </c>
      <c r="H172" s="8">
        <f t="shared" si="5"/>
        <v>79.707102952913004</v>
      </c>
    </row>
    <row r="173" spans="1:8">
      <c r="A173" t="s">
        <v>199</v>
      </c>
      <c r="B173" t="s">
        <v>22</v>
      </c>
      <c r="C173" t="s">
        <v>76</v>
      </c>
      <c r="D173" t="str">
        <f t="shared" si="4"/>
        <v>Forward</v>
      </c>
      <c r="E173">
        <v>441100</v>
      </c>
      <c r="F173">
        <v>79.608852755194206</v>
      </c>
      <c r="H173" s="8">
        <f t="shared" si="5"/>
        <v>79.608852755194206</v>
      </c>
    </row>
    <row r="174" spans="1:8">
      <c r="A174" t="s">
        <v>200</v>
      </c>
      <c r="B174" t="s">
        <v>30</v>
      </c>
      <c r="C174" t="s">
        <v>9</v>
      </c>
      <c r="D174" t="str">
        <f t="shared" si="4"/>
        <v>Midfield, Forward</v>
      </c>
      <c r="E174">
        <v>399500</v>
      </c>
      <c r="F174">
        <v>79.271952259164493</v>
      </c>
      <c r="H174" s="8">
        <f t="shared" si="5"/>
        <v>79.271952259164493</v>
      </c>
    </row>
    <row r="175" spans="1:8">
      <c r="A175" t="s">
        <v>201</v>
      </c>
      <c r="B175" t="s">
        <v>24</v>
      </c>
      <c r="C175" t="s">
        <v>45</v>
      </c>
      <c r="D175" t="str">
        <f t="shared" si="4"/>
        <v>Defender</v>
      </c>
      <c r="E175">
        <v>497000</v>
      </c>
      <c r="F175">
        <v>78.980487804877995</v>
      </c>
      <c r="H175" s="8">
        <f t="shared" si="5"/>
        <v>78.980487804877995</v>
      </c>
    </row>
    <row r="176" spans="1:8">
      <c r="A176" t="s">
        <v>202</v>
      </c>
      <c r="B176" t="s">
        <v>8</v>
      </c>
      <c r="C176" t="s">
        <v>45</v>
      </c>
      <c r="D176" t="str">
        <f t="shared" si="4"/>
        <v>Defender</v>
      </c>
      <c r="E176">
        <v>346100</v>
      </c>
      <c r="F176">
        <v>78.729679516952999</v>
      </c>
      <c r="H176" s="8">
        <f t="shared" si="5"/>
        <v>78.729679516952999</v>
      </c>
    </row>
    <row r="177" spans="1:8">
      <c r="A177" t="s">
        <v>203</v>
      </c>
      <c r="B177" t="s">
        <v>30</v>
      </c>
      <c r="C177" t="s">
        <v>76</v>
      </c>
      <c r="D177" t="str">
        <f t="shared" si="4"/>
        <v>Forward</v>
      </c>
      <c r="E177">
        <v>363400</v>
      </c>
      <c r="F177">
        <v>78.648334002408603</v>
      </c>
      <c r="H177" s="8">
        <f t="shared" si="5"/>
        <v>78.648334002408603</v>
      </c>
    </row>
    <row r="178" spans="1:8">
      <c r="A178" t="s">
        <v>204</v>
      </c>
      <c r="B178" t="s">
        <v>57</v>
      </c>
      <c r="C178" t="s">
        <v>45</v>
      </c>
      <c r="D178" t="str">
        <f t="shared" si="4"/>
        <v>Defender</v>
      </c>
      <c r="E178">
        <v>261700</v>
      </c>
      <c r="F178">
        <v>78.630136986301295</v>
      </c>
      <c r="H178" s="8">
        <f t="shared" si="5"/>
        <v>78.630136986301295</v>
      </c>
    </row>
    <row r="179" spans="1:8">
      <c r="A179" t="s">
        <v>205</v>
      </c>
      <c r="B179" t="s">
        <v>68</v>
      </c>
      <c r="C179" t="s">
        <v>15</v>
      </c>
      <c r="D179" t="str">
        <f t="shared" si="4"/>
        <v>Midfield</v>
      </c>
      <c r="E179">
        <v>444900</v>
      </c>
      <c r="F179">
        <v>78.614530776992893</v>
      </c>
      <c r="H179" s="8">
        <f t="shared" si="5"/>
        <v>78.614530776992893</v>
      </c>
    </row>
    <row r="180" spans="1:8">
      <c r="A180" t="s">
        <v>206</v>
      </c>
      <c r="B180" t="s">
        <v>11</v>
      </c>
      <c r="C180" t="s">
        <v>45</v>
      </c>
      <c r="D180" t="str">
        <f t="shared" si="4"/>
        <v>Defender</v>
      </c>
      <c r="E180">
        <v>445400</v>
      </c>
      <c r="F180">
        <v>78.605263157894697</v>
      </c>
      <c r="H180" s="8">
        <f t="shared" si="5"/>
        <v>78.605263157894697</v>
      </c>
    </row>
    <row r="181" spans="1:8">
      <c r="A181" t="s">
        <v>207</v>
      </c>
      <c r="B181" t="s">
        <v>30</v>
      </c>
      <c r="C181" t="s">
        <v>76</v>
      </c>
      <c r="D181" t="str">
        <f t="shared" si="4"/>
        <v>Forward</v>
      </c>
      <c r="E181">
        <v>343500</v>
      </c>
      <c r="F181">
        <v>78.469135802469097</v>
      </c>
      <c r="H181" s="8">
        <f t="shared" si="5"/>
        <v>78.469135802469097</v>
      </c>
    </row>
    <row r="182" spans="1:8">
      <c r="A182" t="s">
        <v>208</v>
      </c>
      <c r="B182" t="s">
        <v>8</v>
      </c>
      <c r="C182" t="s">
        <v>12</v>
      </c>
      <c r="D182" t="str">
        <f t="shared" si="4"/>
        <v>Ruck</v>
      </c>
      <c r="E182">
        <v>483500</v>
      </c>
      <c r="F182">
        <v>78.453786523553902</v>
      </c>
      <c r="H182" s="8">
        <f t="shared" si="5"/>
        <v>78.453786523553902</v>
      </c>
    </row>
    <row r="183" spans="1:8">
      <c r="A183" t="s">
        <v>209</v>
      </c>
      <c r="B183" t="s">
        <v>48</v>
      </c>
      <c r="C183" t="s">
        <v>15</v>
      </c>
      <c r="D183" t="str">
        <f t="shared" si="4"/>
        <v>Midfield</v>
      </c>
      <c r="E183">
        <v>437000</v>
      </c>
      <c r="F183">
        <v>78.391554702495199</v>
      </c>
      <c r="H183" s="8">
        <f t="shared" si="5"/>
        <v>78.391554702495199</v>
      </c>
    </row>
    <row r="184" spans="1:8">
      <c r="A184" t="s">
        <v>210</v>
      </c>
      <c r="B184" t="s">
        <v>93</v>
      </c>
      <c r="C184" t="s">
        <v>45</v>
      </c>
      <c r="D184" t="str">
        <f t="shared" si="4"/>
        <v>Defender</v>
      </c>
      <c r="E184">
        <v>444400</v>
      </c>
      <c r="F184">
        <v>78.145120934111702</v>
      </c>
      <c r="H184" s="8">
        <f t="shared" si="5"/>
        <v>78.145120934111702</v>
      </c>
    </row>
    <row r="185" spans="1:8">
      <c r="A185" t="s">
        <v>211</v>
      </c>
      <c r="B185" t="s">
        <v>14</v>
      </c>
      <c r="C185" t="s">
        <v>45</v>
      </c>
      <c r="D185" t="str">
        <f t="shared" si="4"/>
        <v>Defender</v>
      </c>
      <c r="E185">
        <v>394100</v>
      </c>
      <c r="F185">
        <v>78.116504854368898</v>
      </c>
      <c r="H185" s="8">
        <f t="shared" si="5"/>
        <v>78.116504854368898</v>
      </c>
    </row>
    <row r="186" spans="1:8">
      <c r="A186" t="s">
        <v>212</v>
      </c>
      <c r="B186" t="s">
        <v>57</v>
      </c>
      <c r="C186" t="s">
        <v>76</v>
      </c>
      <c r="D186" t="str">
        <f t="shared" si="4"/>
        <v>Forward</v>
      </c>
      <c r="E186">
        <v>425300</v>
      </c>
      <c r="F186">
        <v>77.919799498746798</v>
      </c>
      <c r="H186" s="8">
        <f t="shared" si="5"/>
        <v>77.919799498746798</v>
      </c>
    </row>
    <row r="187" spans="1:8">
      <c r="A187" t="s">
        <v>213</v>
      </c>
      <c r="B187" t="s">
        <v>93</v>
      </c>
      <c r="C187" t="s">
        <v>9</v>
      </c>
      <c r="D187" t="str">
        <f t="shared" si="4"/>
        <v>Midfield, Forward</v>
      </c>
      <c r="E187">
        <v>439000</v>
      </c>
      <c r="F187">
        <v>77.762511373976295</v>
      </c>
      <c r="H187" s="8">
        <f t="shared" si="5"/>
        <v>77.762511373976295</v>
      </c>
    </row>
    <row r="188" spans="1:8">
      <c r="A188" t="s">
        <v>214</v>
      </c>
      <c r="B188" t="s">
        <v>26</v>
      </c>
      <c r="C188" t="s">
        <v>45</v>
      </c>
      <c r="D188" t="str">
        <f t="shared" si="4"/>
        <v>Defender</v>
      </c>
      <c r="E188">
        <v>442900</v>
      </c>
      <c r="F188">
        <v>77.667123914037404</v>
      </c>
      <c r="H188" s="8">
        <f t="shared" si="5"/>
        <v>77.667123914037404</v>
      </c>
    </row>
    <row r="189" spans="1:8">
      <c r="A189" t="s">
        <v>215</v>
      </c>
      <c r="B189" t="s">
        <v>52</v>
      </c>
      <c r="C189" t="s">
        <v>15</v>
      </c>
      <c r="D189" t="str">
        <f t="shared" si="4"/>
        <v>Midfield</v>
      </c>
      <c r="E189">
        <v>418800</v>
      </c>
      <c r="F189">
        <v>77.647450110864696</v>
      </c>
      <c r="H189" s="8">
        <f t="shared" si="5"/>
        <v>77.647450110864696</v>
      </c>
    </row>
    <row r="190" spans="1:8">
      <c r="A190" t="s">
        <v>216</v>
      </c>
      <c r="B190" t="s">
        <v>26</v>
      </c>
      <c r="C190" t="s">
        <v>45</v>
      </c>
      <c r="D190" t="str">
        <f t="shared" si="4"/>
        <v>Defender</v>
      </c>
      <c r="E190">
        <v>387500</v>
      </c>
      <c r="F190">
        <v>85.447761194029795</v>
      </c>
      <c r="G190">
        <v>75</v>
      </c>
      <c r="H190" s="8">
        <f t="shared" si="5"/>
        <v>77.611940298507449</v>
      </c>
    </row>
    <row r="191" spans="1:8">
      <c r="A191" t="s">
        <v>217</v>
      </c>
      <c r="B191" t="s">
        <v>28</v>
      </c>
      <c r="C191" t="s">
        <v>15</v>
      </c>
      <c r="D191" t="str">
        <f t="shared" si="4"/>
        <v>Midfield</v>
      </c>
      <c r="E191">
        <v>245400</v>
      </c>
      <c r="F191">
        <v>77.548872180451099</v>
      </c>
      <c r="H191" s="8">
        <f t="shared" si="5"/>
        <v>77.548872180451099</v>
      </c>
    </row>
    <row r="192" spans="1:8">
      <c r="A192" t="s">
        <v>667</v>
      </c>
      <c r="B192" t="s">
        <v>22</v>
      </c>
      <c r="C192" t="s">
        <v>15</v>
      </c>
      <c r="D192" t="str">
        <f t="shared" si="4"/>
        <v>Midfield</v>
      </c>
      <c r="E192">
        <v>148800</v>
      </c>
      <c r="F192">
        <v>77.438281246123495</v>
      </c>
      <c r="H192" s="8">
        <f t="shared" si="5"/>
        <v>77.438281246123495</v>
      </c>
    </row>
    <row r="193" spans="1:8">
      <c r="A193" t="s">
        <v>218</v>
      </c>
      <c r="B193" t="s">
        <v>8</v>
      </c>
      <c r="C193" t="s">
        <v>45</v>
      </c>
      <c r="D193" t="str">
        <f t="shared" si="4"/>
        <v>Defender</v>
      </c>
      <c r="E193">
        <v>463000</v>
      </c>
      <c r="F193">
        <v>77.285714285714306</v>
      </c>
      <c r="H193" s="8">
        <f t="shared" si="5"/>
        <v>77.285714285714306</v>
      </c>
    </row>
    <row r="194" spans="1:8">
      <c r="A194" t="s">
        <v>219</v>
      </c>
      <c r="B194" t="s">
        <v>57</v>
      </c>
      <c r="C194" t="s">
        <v>9</v>
      </c>
      <c r="D194" t="str">
        <f t="shared" ref="D194:D257" si="6">SUBSTITUTE(SUBSTITUTE(SUBSTITUTE(C194,"[",""),"]",""),"'","")</f>
        <v>Midfield, Forward</v>
      </c>
      <c r="E194">
        <v>383900</v>
      </c>
      <c r="F194">
        <v>77.253521126760504</v>
      </c>
      <c r="H194" s="8">
        <f t="shared" ref="H194:H257" si="7">IF(G194=0,F194,IF(G194=-1,0,(G194*3+F194)/4))</f>
        <v>77.253521126760504</v>
      </c>
    </row>
    <row r="195" spans="1:8">
      <c r="A195" t="s">
        <v>220</v>
      </c>
      <c r="B195" t="s">
        <v>41</v>
      </c>
      <c r="C195" t="s">
        <v>45</v>
      </c>
      <c r="D195" t="str">
        <f t="shared" si="6"/>
        <v>Defender</v>
      </c>
      <c r="E195">
        <v>403000</v>
      </c>
      <c r="F195">
        <v>77.178309532998796</v>
      </c>
      <c r="H195" s="8">
        <f t="shared" si="7"/>
        <v>77.178309532998796</v>
      </c>
    </row>
    <row r="196" spans="1:8">
      <c r="A196" t="s">
        <v>221</v>
      </c>
      <c r="B196" t="s">
        <v>41</v>
      </c>
      <c r="C196" t="s">
        <v>76</v>
      </c>
      <c r="D196" t="str">
        <f t="shared" si="6"/>
        <v>Forward</v>
      </c>
      <c r="E196">
        <v>451100</v>
      </c>
      <c r="F196">
        <v>77.050420168067205</v>
      </c>
      <c r="H196" s="8">
        <f t="shared" si="7"/>
        <v>77.050420168067205</v>
      </c>
    </row>
    <row r="197" spans="1:8">
      <c r="A197" t="s">
        <v>222</v>
      </c>
      <c r="B197" t="s">
        <v>44</v>
      </c>
      <c r="C197" t="s">
        <v>9</v>
      </c>
      <c r="D197" t="str">
        <f t="shared" si="6"/>
        <v>Midfield, Forward</v>
      </c>
      <c r="E197">
        <v>310600</v>
      </c>
      <c r="F197">
        <v>77.047375160051203</v>
      </c>
      <c r="H197" s="8">
        <f t="shared" si="7"/>
        <v>77.047375160051203</v>
      </c>
    </row>
    <row r="198" spans="1:8">
      <c r="A198" t="s">
        <v>223</v>
      </c>
      <c r="B198" t="s">
        <v>28</v>
      </c>
      <c r="C198" t="s">
        <v>45</v>
      </c>
      <c r="D198" t="str">
        <f t="shared" si="6"/>
        <v>Defender</v>
      </c>
      <c r="E198">
        <v>339600</v>
      </c>
      <c r="F198">
        <v>76.670378619153595</v>
      </c>
      <c r="H198" s="8">
        <f t="shared" si="7"/>
        <v>76.670378619153595</v>
      </c>
    </row>
    <row r="199" spans="1:8">
      <c r="A199" t="s">
        <v>224</v>
      </c>
      <c r="B199" t="s">
        <v>48</v>
      </c>
      <c r="C199" t="s">
        <v>9</v>
      </c>
      <c r="D199" t="str">
        <f t="shared" si="6"/>
        <v>Midfield, Forward</v>
      </c>
      <c r="E199">
        <v>480000</v>
      </c>
      <c r="F199">
        <v>76.366313309776203</v>
      </c>
      <c r="H199" s="8">
        <f t="shared" si="7"/>
        <v>76.366313309776203</v>
      </c>
    </row>
    <row r="200" spans="1:8">
      <c r="A200" t="s">
        <v>225</v>
      </c>
      <c r="B200" t="s">
        <v>24</v>
      </c>
      <c r="C200" t="s">
        <v>76</v>
      </c>
      <c r="D200" t="str">
        <f t="shared" si="6"/>
        <v>Forward</v>
      </c>
      <c r="E200">
        <v>418500</v>
      </c>
      <c r="F200">
        <v>76.276785714285694</v>
      </c>
      <c r="H200" s="8">
        <f t="shared" si="7"/>
        <v>76.276785714285694</v>
      </c>
    </row>
    <row r="201" spans="1:8">
      <c r="A201" t="s">
        <v>226</v>
      </c>
      <c r="B201" t="s">
        <v>41</v>
      </c>
      <c r="C201" t="s">
        <v>15</v>
      </c>
      <c r="D201" t="str">
        <f t="shared" si="6"/>
        <v>Midfield</v>
      </c>
      <c r="E201">
        <v>452800</v>
      </c>
      <c r="F201">
        <v>76.2657724788872</v>
      </c>
      <c r="H201" s="8">
        <f t="shared" si="7"/>
        <v>76.2657724788872</v>
      </c>
    </row>
    <row r="202" spans="1:8">
      <c r="A202" t="s">
        <v>227</v>
      </c>
      <c r="B202" t="s">
        <v>32</v>
      </c>
      <c r="C202" t="s">
        <v>9</v>
      </c>
      <c r="D202" t="str">
        <f t="shared" si="6"/>
        <v>Midfield, Forward</v>
      </c>
      <c r="E202">
        <v>436100</v>
      </c>
      <c r="F202">
        <v>76.087671232876701</v>
      </c>
      <c r="H202" s="8">
        <f t="shared" si="7"/>
        <v>76.087671232876701</v>
      </c>
    </row>
    <row r="203" spans="1:8">
      <c r="A203" t="s">
        <v>228</v>
      </c>
      <c r="B203" t="s">
        <v>8</v>
      </c>
      <c r="C203" t="s">
        <v>45</v>
      </c>
      <c r="D203" t="str">
        <f t="shared" si="6"/>
        <v>Defender</v>
      </c>
      <c r="E203">
        <v>386000</v>
      </c>
      <c r="F203">
        <v>76.009832272990096</v>
      </c>
      <c r="H203" s="8">
        <f t="shared" si="7"/>
        <v>76.009832272990096</v>
      </c>
    </row>
    <row r="204" spans="1:8">
      <c r="A204" t="s">
        <v>229</v>
      </c>
      <c r="B204" t="s">
        <v>17</v>
      </c>
      <c r="C204" t="s">
        <v>12</v>
      </c>
      <c r="D204" t="str">
        <f t="shared" si="6"/>
        <v>Ruck</v>
      </c>
      <c r="E204">
        <v>361500</v>
      </c>
      <c r="F204">
        <v>76</v>
      </c>
      <c r="H204" s="8">
        <f t="shared" si="7"/>
        <v>76</v>
      </c>
    </row>
    <row r="205" spans="1:8">
      <c r="A205" t="s">
        <v>230</v>
      </c>
      <c r="B205" t="s">
        <v>93</v>
      </c>
      <c r="C205" t="s">
        <v>15</v>
      </c>
      <c r="D205" t="str">
        <f t="shared" si="6"/>
        <v>Midfield</v>
      </c>
      <c r="E205">
        <v>442200</v>
      </c>
      <c r="F205">
        <v>75.972660357518393</v>
      </c>
      <c r="H205" s="8">
        <f t="shared" si="7"/>
        <v>75.972660357518393</v>
      </c>
    </row>
    <row r="206" spans="1:8">
      <c r="A206" t="s">
        <v>231</v>
      </c>
      <c r="B206" t="s">
        <v>19</v>
      </c>
      <c r="C206" t="s">
        <v>15</v>
      </c>
      <c r="D206" t="str">
        <f t="shared" si="6"/>
        <v>Midfield</v>
      </c>
      <c r="E206">
        <v>166100</v>
      </c>
      <c r="F206">
        <v>75.8</v>
      </c>
      <c r="H206" s="8">
        <f t="shared" si="7"/>
        <v>75.8</v>
      </c>
    </row>
    <row r="207" spans="1:8">
      <c r="A207" t="s">
        <v>232</v>
      </c>
      <c r="B207" t="s">
        <v>28</v>
      </c>
      <c r="C207" t="s">
        <v>76</v>
      </c>
      <c r="D207" t="str">
        <f t="shared" si="6"/>
        <v>Forward</v>
      </c>
      <c r="E207">
        <v>395000</v>
      </c>
      <c r="F207">
        <v>75.756756756756701</v>
      </c>
      <c r="H207" s="8">
        <f t="shared" si="7"/>
        <v>75.756756756756701</v>
      </c>
    </row>
    <row r="208" spans="1:8">
      <c r="A208" t="s">
        <v>233</v>
      </c>
      <c r="B208" t="s">
        <v>22</v>
      </c>
      <c r="C208" t="s">
        <v>45</v>
      </c>
      <c r="D208" t="str">
        <f t="shared" si="6"/>
        <v>Defender</v>
      </c>
      <c r="E208">
        <v>408100</v>
      </c>
      <c r="F208">
        <v>75.741472172351806</v>
      </c>
      <c r="H208" s="8">
        <f t="shared" si="7"/>
        <v>75.741472172351806</v>
      </c>
    </row>
    <row r="209" spans="1:8">
      <c r="A209" t="s">
        <v>234</v>
      </c>
      <c r="B209" t="s">
        <v>57</v>
      </c>
      <c r="C209" t="s">
        <v>76</v>
      </c>
      <c r="D209" t="str">
        <f t="shared" si="6"/>
        <v>Forward</v>
      </c>
      <c r="E209">
        <v>380600</v>
      </c>
      <c r="F209">
        <v>75.625566636445996</v>
      </c>
      <c r="H209" s="8">
        <f t="shared" si="7"/>
        <v>75.625566636445996</v>
      </c>
    </row>
    <row r="210" spans="1:8">
      <c r="A210" t="s">
        <v>235</v>
      </c>
      <c r="B210" t="s">
        <v>57</v>
      </c>
      <c r="C210" t="s">
        <v>45</v>
      </c>
      <c r="D210" t="str">
        <f t="shared" si="6"/>
        <v>Defender</v>
      </c>
      <c r="E210">
        <v>420500</v>
      </c>
      <c r="F210">
        <v>75.4444444444444</v>
      </c>
      <c r="H210" s="8">
        <f t="shared" si="7"/>
        <v>75.4444444444444</v>
      </c>
    </row>
    <row r="211" spans="1:8">
      <c r="A211" t="s">
        <v>236</v>
      </c>
      <c r="B211" t="s">
        <v>17</v>
      </c>
      <c r="C211" t="s">
        <v>15</v>
      </c>
      <c r="D211" t="str">
        <f t="shared" si="6"/>
        <v>Midfield</v>
      </c>
      <c r="E211">
        <v>426700</v>
      </c>
      <c r="F211">
        <v>75.212150433944004</v>
      </c>
      <c r="H211" s="8">
        <f t="shared" si="7"/>
        <v>75.212150433944004</v>
      </c>
    </row>
    <row r="212" spans="1:8">
      <c r="A212" t="s">
        <v>237</v>
      </c>
      <c r="B212" t="s">
        <v>44</v>
      </c>
      <c r="C212" t="s">
        <v>45</v>
      </c>
      <c r="D212" t="str">
        <f t="shared" si="6"/>
        <v>Defender</v>
      </c>
      <c r="E212">
        <v>419000</v>
      </c>
      <c r="F212">
        <v>75.124698310539003</v>
      </c>
      <c r="H212" s="8">
        <f t="shared" si="7"/>
        <v>75.124698310539003</v>
      </c>
    </row>
    <row r="213" spans="1:8">
      <c r="A213" t="s">
        <v>661</v>
      </c>
      <c r="B213" t="s">
        <v>30</v>
      </c>
      <c r="C213" t="s">
        <v>15</v>
      </c>
      <c r="D213" t="str">
        <f t="shared" si="6"/>
        <v>Midfield</v>
      </c>
      <c r="E213">
        <v>171300</v>
      </c>
      <c r="F213">
        <v>75.046314528006505</v>
      </c>
      <c r="H213" s="8">
        <f t="shared" si="7"/>
        <v>75.046314528006505</v>
      </c>
    </row>
    <row r="214" spans="1:8">
      <c r="A214" t="s">
        <v>238</v>
      </c>
      <c r="B214" t="s">
        <v>11</v>
      </c>
      <c r="C214" t="s">
        <v>15</v>
      </c>
      <c r="D214" t="str">
        <f t="shared" si="6"/>
        <v>Midfield</v>
      </c>
      <c r="E214">
        <v>408400</v>
      </c>
      <c r="F214">
        <v>75</v>
      </c>
      <c r="H214" s="8">
        <f t="shared" si="7"/>
        <v>75</v>
      </c>
    </row>
    <row r="215" spans="1:8">
      <c r="A215" t="s">
        <v>239</v>
      </c>
      <c r="B215" t="s">
        <v>57</v>
      </c>
      <c r="C215" t="s">
        <v>45</v>
      </c>
      <c r="D215" t="str">
        <f t="shared" si="6"/>
        <v>Defender</v>
      </c>
      <c r="E215">
        <v>367200</v>
      </c>
      <c r="F215">
        <v>75</v>
      </c>
      <c r="H215" s="8">
        <f t="shared" si="7"/>
        <v>75</v>
      </c>
    </row>
    <row r="216" spans="1:8">
      <c r="A216" t="s">
        <v>240</v>
      </c>
      <c r="B216" t="s">
        <v>19</v>
      </c>
      <c r="C216" t="s">
        <v>45</v>
      </c>
      <c r="D216" t="str">
        <f t="shared" si="6"/>
        <v>Defender</v>
      </c>
      <c r="E216">
        <v>437200</v>
      </c>
      <c r="F216">
        <v>75</v>
      </c>
      <c r="H216" s="8">
        <f t="shared" si="7"/>
        <v>75</v>
      </c>
    </row>
    <row r="217" spans="1:8">
      <c r="A217" t="s">
        <v>241</v>
      </c>
      <c r="B217" t="s">
        <v>30</v>
      </c>
      <c r="C217" t="s">
        <v>15</v>
      </c>
      <c r="D217" t="str">
        <f t="shared" si="6"/>
        <v>Midfield</v>
      </c>
      <c r="E217">
        <v>415800</v>
      </c>
      <c r="F217">
        <v>74.928632846087694</v>
      </c>
      <c r="H217" s="8">
        <f t="shared" si="7"/>
        <v>74.928632846087694</v>
      </c>
    </row>
    <row r="218" spans="1:8">
      <c r="A218" t="s">
        <v>242</v>
      </c>
      <c r="B218" t="s">
        <v>44</v>
      </c>
      <c r="C218" t="s">
        <v>76</v>
      </c>
      <c r="D218" t="str">
        <f t="shared" si="6"/>
        <v>Forward</v>
      </c>
      <c r="E218">
        <v>395200</v>
      </c>
      <c r="F218">
        <v>74.913793103448199</v>
      </c>
      <c r="H218" s="8">
        <f t="shared" si="7"/>
        <v>74.913793103448199</v>
      </c>
    </row>
    <row r="219" spans="1:8">
      <c r="A219" t="s">
        <v>243</v>
      </c>
      <c r="B219" t="s">
        <v>14</v>
      </c>
      <c r="C219" t="s">
        <v>45</v>
      </c>
      <c r="D219" t="str">
        <f t="shared" si="6"/>
        <v>Defender</v>
      </c>
      <c r="E219">
        <v>462000</v>
      </c>
      <c r="F219">
        <v>74.703048180924199</v>
      </c>
      <c r="H219" s="8">
        <f t="shared" si="7"/>
        <v>74.703048180924199</v>
      </c>
    </row>
    <row r="220" spans="1:8">
      <c r="A220" t="s">
        <v>244</v>
      </c>
      <c r="B220" t="s">
        <v>11</v>
      </c>
      <c r="C220" t="s">
        <v>15</v>
      </c>
      <c r="D220" t="str">
        <f t="shared" si="6"/>
        <v>Midfield</v>
      </c>
      <c r="E220">
        <v>453800</v>
      </c>
      <c r="F220">
        <v>74.676049838486307</v>
      </c>
      <c r="H220" s="8">
        <f t="shared" si="7"/>
        <v>74.676049838486307</v>
      </c>
    </row>
    <row r="221" spans="1:8">
      <c r="A221" t="s">
        <v>245</v>
      </c>
      <c r="B221" t="s">
        <v>11</v>
      </c>
      <c r="C221" t="s">
        <v>45</v>
      </c>
      <c r="D221" t="str">
        <f t="shared" si="6"/>
        <v>Defender</v>
      </c>
      <c r="E221">
        <v>363700</v>
      </c>
      <c r="F221">
        <v>74.554561717352399</v>
      </c>
      <c r="H221" s="8">
        <f t="shared" si="7"/>
        <v>74.554561717352399</v>
      </c>
    </row>
    <row r="222" spans="1:8">
      <c r="A222" t="s">
        <v>246</v>
      </c>
      <c r="B222" t="s">
        <v>19</v>
      </c>
      <c r="C222" t="s">
        <v>76</v>
      </c>
      <c r="D222" t="str">
        <f t="shared" si="6"/>
        <v>Forward</v>
      </c>
      <c r="E222">
        <v>280300</v>
      </c>
      <c r="F222">
        <v>74.206030150753705</v>
      </c>
      <c r="H222" s="8">
        <f t="shared" si="7"/>
        <v>74.206030150753705</v>
      </c>
    </row>
    <row r="223" spans="1:8">
      <c r="A223" t="s">
        <v>247</v>
      </c>
      <c r="B223" t="s">
        <v>8</v>
      </c>
      <c r="C223" t="s">
        <v>15</v>
      </c>
      <c r="D223" t="str">
        <f t="shared" si="6"/>
        <v>Midfield</v>
      </c>
      <c r="E223">
        <v>382700</v>
      </c>
      <c r="F223">
        <v>74.134566862910006</v>
      </c>
      <c r="H223" s="8">
        <f t="shared" si="7"/>
        <v>74.134566862910006</v>
      </c>
    </row>
    <row r="224" spans="1:8">
      <c r="A224" t="s">
        <v>248</v>
      </c>
      <c r="B224" t="s">
        <v>17</v>
      </c>
      <c r="C224" t="s">
        <v>76</v>
      </c>
      <c r="D224" t="str">
        <f t="shared" si="6"/>
        <v>Forward</v>
      </c>
      <c r="E224">
        <v>283100</v>
      </c>
      <c r="F224">
        <v>74</v>
      </c>
      <c r="H224" s="8">
        <f t="shared" si="7"/>
        <v>74</v>
      </c>
    </row>
    <row r="225" spans="1:8">
      <c r="A225" t="s">
        <v>249</v>
      </c>
      <c r="B225" t="s">
        <v>8</v>
      </c>
      <c r="C225" t="s">
        <v>45</v>
      </c>
      <c r="D225" t="str">
        <f t="shared" si="6"/>
        <v>Defender</v>
      </c>
      <c r="E225">
        <v>262800</v>
      </c>
      <c r="F225">
        <v>73.926174496644293</v>
      </c>
      <c r="H225" s="8">
        <f t="shared" si="7"/>
        <v>73.926174496644293</v>
      </c>
    </row>
    <row r="226" spans="1:8">
      <c r="A226" t="s">
        <v>250</v>
      </c>
      <c r="B226" t="s">
        <v>32</v>
      </c>
      <c r="C226" t="s">
        <v>45</v>
      </c>
      <c r="D226" t="str">
        <f t="shared" si="6"/>
        <v>Defender</v>
      </c>
      <c r="E226">
        <v>407600</v>
      </c>
      <c r="F226">
        <v>73.7777777777777</v>
      </c>
      <c r="H226" s="8">
        <f t="shared" si="7"/>
        <v>73.7777777777777</v>
      </c>
    </row>
    <row r="227" spans="1:8">
      <c r="A227" t="s">
        <v>251</v>
      </c>
      <c r="B227" t="s">
        <v>28</v>
      </c>
      <c r="C227" t="s">
        <v>15</v>
      </c>
      <c r="D227" t="str">
        <f t="shared" si="6"/>
        <v>Midfield</v>
      </c>
      <c r="E227">
        <v>439700</v>
      </c>
      <c r="F227">
        <v>73.651685393258404</v>
      </c>
      <c r="H227" s="8">
        <f t="shared" si="7"/>
        <v>73.651685393258404</v>
      </c>
    </row>
    <row r="228" spans="1:8">
      <c r="A228" t="s">
        <v>252</v>
      </c>
      <c r="B228" t="s">
        <v>57</v>
      </c>
      <c r="C228" t="s">
        <v>76</v>
      </c>
      <c r="D228" t="str">
        <f t="shared" si="6"/>
        <v>Forward</v>
      </c>
      <c r="E228">
        <v>361100</v>
      </c>
      <c r="F228">
        <v>73.589041095890394</v>
      </c>
      <c r="H228" s="8">
        <f t="shared" si="7"/>
        <v>73.589041095890394</v>
      </c>
    </row>
    <row r="229" spans="1:8">
      <c r="A229" t="s">
        <v>253</v>
      </c>
      <c r="B229" t="s">
        <v>30</v>
      </c>
      <c r="C229" t="s">
        <v>15</v>
      </c>
      <c r="D229" t="str">
        <f t="shared" si="6"/>
        <v>Midfield</v>
      </c>
      <c r="E229">
        <v>440000</v>
      </c>
      <c r="F229">
        <v>73.530201342281799</v>
      </c>
      <c r="H229" s="8">
        <f t="shared" si="7"/>
        <v>73.530201342281799</v>
      </c>
    </row>
    <row r="230" spans="1:8">
      <c r="A230" t="s">
        <v>254</v>
      </c>
      <c r="B230" t="s">
        <v>41</v>
      </c>
      <c r="C230" t="s">
        <v>45</v>
      </c>
      <c r="D230" t="str">
        <f t="shared" si="6"/>
        <v>Defender</v>
      </c>
      <c r="E230">
        <v>424300</v>
      </c>
      <c r="F230">
        <v>73.511798209926695</v>
      </c>
      <c r="H230" s="8">
        <f t="shared" si="7"/>
        <v>73.511798209926695</v>
      </c>
    </row>
    <row r="231" spans="1:8">
      <c r="A231" t="s">
        <v>255</v>
      </c>
      <c r="B231" t="s">
        <v>48</v>
      </c>
      <c r="C231" t="s">
        <v>45</v>
      </c>
      <c r="D231" t="str">
        <f t="shared" si="6"/>
        <v>Defender</v>
      </c>
      <c r="E231">
        <v>472300</v>
      </c>
      <c r="F231">
        <v>73.469867211440203</v>
      </c>
      <c r="H231" s="8">
        <f t="shared" si="7"/>
        <v>73.469867211440203</v>
      </c>
    </row>
    <row r="232" spans="1:8">
      <c r="A232" t="s">
        <v>256</v>
      </c>
      <c r="B232" t="s">
        <v>24</v>
      </c>
      <c r="C232" t="s">
        <v>76</v>
      </c>
      <c r="D232" t="str">
        <f t="shared" si="6"/>
        <v>Forward</v>
      </c>
      <c r="E232">
        <v>285500</v>
      </c>
      <c r="F232">
        <v>83.824188129899198</v>
      </c>
      <c r="G232">
        <v>70</v>
      </c>
      <c r="H232" s="8">
        <f t="shared" si="7"/>
        <v>73.4560470324748</v>
      </c>
    </row>
    <row r="233" spans="1:8">
      <c r="A233" t="s">
        <v>257</v>
      </c>
      <c r="B233" t="s">
        <v>44</v>
      </c>
      <c r="C233" t="s">
        <v>76</v>
      </c>
      <c r="D233" t="str">
        <f t="shared" si="6"/>
        <v>Forward</v>
      </c>
      <c r="E233">
        <v>369100</v>
      </c>
      <c r="F233">
        <v>73.335637963544897</v>
      </c>
      <c r="H233" s="8">
        <f t="shared" si="7"/>
        <v>73.335637963544897</v>
      </c>
    </row>
    <row r="234" spans="1:8">
      <c r="A234" t="s">
        <v>258</v>
      </c>
      <c r="B234" t="s">
        <v>28</v>
      </c>
      <c r="C234" t="s">
        <v>45</v>
      </c>
      <c r="D234" t="str">
        <f t="shared" si="6"/>
        <v>Defender</v>
      </c>
      <c r="E234">
        <v>480100</v>
      </c>
      <c r="F234">
        <v>73.209718670076697</v>
      </c>
      <c r="H234" s="8">
        <f t="shared" si="7"/>
        <v>73.209718670076697</v>
      </c>
    </row>
    <row r="235" spans="1:8">
      <c r="A235" t="s">
        <v>259</v>
      </c>
      <c r="B235" t="s">
        <v>44</v>
      </c>
      <c r="C235" t="s">
        <v>45</v>
      </c>
      <c r="D235" t="str">
        <f t="shared" si="6"/>
        <v>Defender</v>
      </c>
      <c r="E235">
        <v>432200</v>
      </c>
      <c r="F235">
        <v>73.160828811050806</v>
      </c>
      <c r="H235" s="8">
        <f t="shared" si="7"/>
        <v>73.160828811050806</v>
      </c>
    </row>
    <row r="236" spans="1:8">
      <c r="A236" t="s">
        <v>260</v>
      </c>
      <c r="B236" t="s">
        <v>52</v>
      </c>
      <c r="C236" t="s">
        <v>76</v>
      </c>
      <c r="D236" t="str">
        <f t="shared" si="6"/>
        <v>Forward</v>
      </c>
      <c r="E236">
        <v>440000</v>
      </c>
      <c r="F236">
        <v>73.134948096885793</v>
      </c>
      <c r="H236" s="8">
        <f t="shared" si="7"/>
        <v>73.134948096885793</v>
      </c>
    </row>
    <row r="237" spans="1:8">
      <c r="A237" t="s">
        <v>261</v>
      </c>
      <c r="B237" t="s">
        <v>14</v>
      </c>
      <c r="C237" t="s">
        <v>76</v>
      </c>
      <c r="D237" t="str">
        <f t="shared" si="6"/>
        <v>Forward</v>
      </c>
      <c r="E237">
        <v>420400</v>
      </c>
      <c r="F237">
        <v>72.943041691133303</v>
      </c>
      <c r="H237" s="8">
        <f t="shared" si="7"/>
        <v>72.943041691133303</v>
      </c>
    </row>
    <row r="238" spans="1:8">
      <c r="A238" t="s">
        <v>262</v>
      </c>
      <c r="B238" t="s">
        <v>22</v>
      </c>
      <c r="C238" t="s">
        <v>104</v>
      </c>
      <c r="D238" t="str">
        <f t="shared" si="6"/>
        <v>Forward, Ruck</v>
      </c>
      <c r="E238">
        <v>421200</v>
      </c>
      <c r="F238">
        <v>72.878973786949203</v>
      </c>
      <c r="H238" s="8">
        <f t="shared" si="7"/>
        <v>72.878973786949203</v>
      </c>
    </row>
    <row r="239" spans="1:8">
      <c r="A239" t="s">
        <v>263</v>
      </c>
      <c r="B239" t="s">
        <v>41</v>
      </c>
      <c r="C239" t="s">
        <v>45</v>
      </c>
      <c r="D239" t="str">
        <f t="shared" si="6"/>
        <v>Defender</v>
      </c>
      <c r="E239">
        <v>419000</v>
      </c>
      <c r="F239">
        <v>72.811453058044407</v>
      </c>
      <c r="H239" s="8">
        <f t="shared" si="7"/>
        <v>72.811453058044407</v>
      </c>
    </row>
    <row r="240" spans="1:8">
      <c r="A240" t="s">
        <v>264</v>
      </c>
      <c r="B240" t="s">
        <v>22</v>
      </c>
      <c r="C240" t="s">
        <v>15</v>
      </c>
      <c r="D240" t="str">
        <f t="shared" si="6"/>
        <v>Midfield</v>
      </c>
      <c r="E240">
        <v>431100</v>
      </c>
      <c r="F240">
        <v>72.766116941529205</v>
      </c>
      <c r="H240" s="8">
        <f t="shared" si="7"/>
        <v>72.766116941529205</v>
      </c>
    </row>
    <row r="241" spans="1:8">
      <c r="A241" t="s">
        <v>265</v>
      </c>
      <c r="B241" t="s">
        <v>57</v>
      </c>
      <c r="C241" t="s">
        <v>45</v>
      </c>
      <c r="D241" t="str">
        <f t="shared" si="6"/>
        <v>Defender</v>
      </c>
      <c r="E241">
        <v>471100</v>
      </c>
      <c r="F241">
        <v>72.729848558866607</v>
      </c>
      <c r="H241" s="8">
        <f t="shared" si="7"/>
        <v>72.729848558866607</v>
      </c>
    </row>
    <row r="242" spans="1:8">
      <c r="A242" t="s">
        <v>266</v>
      </c>
      <c r="B242" t="s">
        <v>19</v>
      </c>
      <c r="C242" t="s">
        <v>76</v>
      </c>
      <c r="D242" t="str">
        <f t="shared" si="6"/>
        <v>Forward</v>
      </c>
      <c r="E242">
        <v>413800</v>
      </c>
      <c r="F242">
        <v>72.725085910652894</v>
      </c>
      <c r="H242" s="8">
        <f t="shared" si="7"/>
        <v>72.725085910652894</v>
      </c>
    </row>
    <row r="243" spans="1:8">
      <c r="A243" t="s">
        <v>267</v>
      </c>
      <c r="B243" t="s">
        <v>17</v>
      </c>
      <c r="C243" t="s">
        <v>104</v>
      </c>
      <c r="D243" t="str">
        <f t="shared" si="6"/>
        <v>Forward, Ruck</v>
      </c>
      <c r="E243">
        <v>411600</v>
      </c>
      <c r="F243">
        <v>72.710767745050703</v>
      </c>
      <c r="H243" s="8">
        <f t="shared" si="7"/>
        <v>72.710767745050703</v>
      </c>
    </row>
    <row r="244" spans="1:8">
      <c r="A244" t="s">
        <v>268</v>
      </c>
      <c r="B244" t="s">
        <v>48</v>
      </c>
      <c r="C244" t="s">
        <v>76</v>
      </c>
      <c r="D244" t="str">
        <f t="shared" si="6"/>
        <v>Forward</v>
      </c>
      <c r="E244">
        <v>396300</v>
      </c>
      <c r="F244">
        <v>72.5487364620938</v>
      </c>
      <c r="H244" s="8">
        <f t="shared" si="7"/>
        <v>72.5487364620938</v>
      </c>
    </row>
    <row r="245" spans="1:8">
      <c r="A245" t="s">
        <v>269</v>
      </c>
      <c r="B245" t="s">
        <v>28</v>
      </c>
      <c r="C245" t="s">
        <v>15</v>
      </c>
      <c r="D245" t="str">
        <f t="shared" si="6"/>
        <v>Midfield</v>
      </c>
      <c r="E245">
        <v>434300</v>
      </c>
      <c r="F245">
        <v>72.400000000000006</v>
      </c>
      <c r="H245" s="8">
        <f t="shared" si="7"/>
        <v>72.400000000000006</v>
      </c>
    </row>
    <row r="246" spans="1:8">
      <c r="A246" t="s">
        <v>270</v>
      </c>
      <c r="B246" t="s">
        <v>19</v>
      </c>
      <c r="C246" t="s">
        <v>76</v>
      </c>
      <c r="D246" t="str">
        <f t="shared" si="6"/>
        <v>Forward</v>
      </c>
      <c r="E246">
        <v>299700</v>
      </c>
      <c r="F246">
        <v>72.366890380313194</v>
      </c>
      <c r="H246" s="8">
        <f t="shared" si="7"/>
        <v>72.366890380313194</v>
      </c>
    </row>
    <row r="247" spans="1:8">
      <c r="A247" t="s">
        <v>271</v>
      </c>
      <c r="B247" t="s">
        <v>11</v>
      </c>
      <c r="C247" t="s">
        <v>45</v>
      </c>
      <c r="D247" t="str">
        <f t="shared" si="6"/>
        <v>Defender</v>
      </c>
      <c r="E247">
        <v>374600</v>
      </c>
      <c r="F247">
        <v>72.163405605499705</v>
      </c>
      <c r="H247" s="8">
        <f t="shared" si="7"/>
        <v>72.163405605499705</v>
      </c>
    </row>
    <row r="248" spans="1:8">
      <c r="A248" t="s">
        <v>272</v>
      </c>
      <c r="B248" t="s">
        <v>44</v>
      </c>
      <c r="C248" t="s">
        <v>76</v>
      </c>
      <c r="D248" t="str">
        <f t="shared" si="6"/>
        <v>Forward</v>
      </c>
      <c r="E248">
        <v>383400</v>
      </c>
      <c r="F248">
        <v>72.163220892274197</v>
      </c>
      <c r="H248" s="8">
        <f t="shared" si="7"/>
        <v>72.163220892274197</v>
      </c>
    </row>
    <row r="249" spans="1:8">
      <c r="A249" t="s">
        <v>273</v>
      </c>
      <c r="B249" t="s">
        <v>17</v>
      </c>
      <c r="C249" t="s">
        <v>45</v>
      </c>
      <c r="D249" t="str">
        <f t="shared" si="6"/>
        <v>Defender</v>
      </c>
      <c r="E249">
        <v>435300</v>
      </c>
      <c r="F249">
        <v>72.115335868187501</v>
      </c>
      <c r="H249" s="8">
        <f t="shared" si="7"/>
        <v>72.115335868187501</v>
      </c>
    </row>
    <row r="250" spans="1:8">
      <c r="A250" t="s">
        <v>274</v>
      </c>
      <c r="B250" t="s">
        <v>57</v>
      </c>
      <c r="C250" t="s">
        <v>45</v>
      </c>
      <c r="D250" t="str">
        <f t="shared" si="6"/>
        <v>Defender</v>
      </c>
      <c r="E250">
        <v>356700</v>
      </c>
      <c r="F250">
        <v>72.086206896551701</v>
      </c>
      <c r="H250" s="8">
        <f t="shared" si="7"/>
        <v>72.086206896551701</v>
      </c>
    </row>
    <row r="251" spans="1:8">
      <c r="A251" t="s">
        <v>277</v>
      </c>
      <c r="B251" t="s">
        <v>68</v>
      </c>
      <c r="C251" t="s">
        <v>9</v>
      </c>
      <c r="D251" t="str">
        <f t="shared" si="6"/>
        <v>Midfield, Forward</v>
      </c>
      <c r="E251">
        <v>395700</v>
      </c>
      <c r="F251">
        <v>72</v>
      </c>
      <c r="H251" s="8">
        <f t="shared" si="7"/>
        <v>72</v>
      </c>
    </row>
    <row r="252" spans="1:8">
      <c r="A252" t="s">
        <v>276</v>
      </c>
      <c r="B252" t="s">
        <v>26</v>
      </c>
      <c r="C252" t="s">
        <v>76</v>
      </c>
      <c r="D252" t="str">
        <f t="shared" si="6"/>
        <v>Forward</v>
      </c>
      <c r="E252">
        <v>392700</v>
      </c>
      <c r="F252">
        <v>72</v>
      </c>
      <c r="H252" s="8">
        <f t="shared" si="7"/>
        <v>72</v>
      </c>
    </row>
    <row r="253" spans="1:8">
      <c r="A253" t="s">
        <v>275</v>
      </c>
      <c r="B253" t="s">
        <v>44</v>
      </c>
      <c r="C253" t="s">
        <v>45</v>
      </c>
      <c r="D253" t="str">
        <f t="shared" si="6"/>
        <v>Defender</v>
      </c>
      <c r="E253">
        <v>431800</v>
      </c>
      <c r="F253">
        <v>72</v>
      </c>
      <c r="H253" s="8">
        <f t="shared" si="7"/>
        <v>72</v>
      </c>
    </row>
    <row r="254" spans="1:8">
      <c r="A254" t="s">
        <v>278</v>
      </c>
      <c r="B254" t="s">
        <v>19</v>
      </c>
      <c r="C254" t="s">
        <v>15</v>
      </c>
      <c r="D254" t="str">
        <f t="shared" si="6"/>
        <v>Midfield</v>
      </c>
      <c r="E254">
        <v>370400</v>
      </c>
      <c r="F254">
        <v>71.894503053858898</v>
      </c>
      <c r="H254" s="8">
        <f t="shared" si="7"/>
        <v>71.894503053858898</v>
      </c>
    </row>
    <row r="255" spans="1:8">
      <c r="A255" t="s">
        <v>279</v>
      </c>
      <c r="B255" t="s">
        <v>26</v>
      </c>
      <c r="C255" t="s">
        <v>45</v>
      </c>
      <c r="D255" t="str">
        <f t="shared" si="6"/>
        <v>Defender</v>
      </c>
      <c r="E255">
        <v>465600</v>
      </c>
      <c r="F255">
        <v>71.771186440677894</v>
      </c>
      <c r="H255" s="8">
        <f t="shared" si="7"/>
        <v>71.771186440677894</v>
      </c>
    </row>
    <row r="256" spans="1:8">
      <c r="A256" t="s">
        <v>280</v>
      </c>
      <c r="B256" t="s">
        <v>68</v>
      </c>
      <c r="C256" t="s">
        <v>76</v>
      </c>
      <c r="D256" t="str">
        <f t="shared" si="6"/>
        <v>Forward</v>
      </c>
      <c r="E256">
        <v>359500</v>
      </c>
      <c r="F256">
        <v>71.633867276887798</v>
      </c>
      <c r="H256" s="8">
        <f t="shared" si="7"/>
        <v>71.633867276887798</v>
      </c>
    </row>
    <row r="257" spans="1:8">
      <c r="A257" t="s">
        <v>281</v>
      </c>
      <c r="B257" t="s">
        <v>32</v>
      </c>
      <c r="C257" t="s">
        <v>76</v>
      </c>
      <c r="D257" t="str">
        <f t="shared" si="6"/>
        <v>Forward</v>
      </c>
      <c r="E257">
        <v>400600</v>
      </c>
      <c r="F257">
        <v>71.515826494724493</v>
      </c>
      <c r="H257" s="8">
        <f t="shared" si="7"/>
        <v>71.515826494724493</v>
      </c>
    </row>
    <row r="258" spans="1:8">
      <c r="A258" t="s">
        <v>282</v>
      </c>
      <c r="B258" t="s">
        <v>48</v>
      </c>
      <c r="C258" t="s">
        <v>15</v>
      </c>
      <c r="D258" t="str">
        <f t="shared" ref="D258:D321" si="8">SUBSTITUTE(SUBSTITUTE(SUBSTITUTE(C258,"[",""),"]",""),"'","")</f>
        <v>Midfield</v>
      </c>
      <c r="E258">
        <v>422600</v>
      </c>
      <c r="F258">
        <v>71.406576980568005</v>
      </c>
      <c r="H258" s="8">
        <f t="shared" ref="H258:H321" si="9">IF(G258=0,F258,IF(G258=-1,0,(G258*3+F258)/4))</f>
        <v>71.406576980568005</v>
      </c>
    </row>
    <row r="259" spans="1:8">
      <c r="A259" t="s">
        <v>283</v>
      </c>
      <c r="B259" t="s">
        <v>32</v>
      </c>
      <c r="C259" t="s">
        <v>76</v>
      </c>
      <c r="D259" t="str">
        <f t="shared" si="8"/>
        <v>Forward</v>
      </c>
      <c r="E259">
        <v>277800</v>
      </c>
      <c r="F259">
        <v>71.314339981006597</v>
      </c>
      <c r="H259" s="8">
        <f t="shared" si="9"/>
        <v>71.314339981006597</v>
      </c>
    </row>
    <row r="260" spans="1:8">
      <c r="A260" t="s">
        <v>284</v>
      </c>
      <c r="B260" t="s">
        <v>32</v>
      </c>
      <c r="C260" t="s">
        <v>15</v>
      </c>
      <c r="D260" t="str">
        <f t="shared" si="8"/>
        <v>Midfield</v>
      </c>
      <c r="E260">
        <v>418300</v>
      </c>
      <c r="F260">
        <v>71.287024901703703</v>
      </c>
      <c r="H260" s="8">
        <f t="shared" si="9"/>
        <v>71.287024901703703</v>
      </c>
    </row>
    <row r="261" spans="1:8">
      <c r="A261" t="s">
        <v>285</v>
      </c>
      <c r="B261" t="s">
        <v>48</v>
      </c>
      <c r="C261" t="s">
        <v>45</v>
      </c>
      <c r="D261" t="str">
        <f t="shared" si="8"/>
        <v>Defender</v>
      </c>
      <c r="E261">
        <v>430800</v>
      </c>
      <c r="F261">
        <v>71.1813917122752</v>
      </c>
      <c r="H261" s="8">
        <f t="shared" si="9"/>
        <v>71.1813917122752</v>
      </c>
    </row>
    <row r="262" spans="1:8">
      <c r="A262" t="s">
        <v>286</v>
      </c>
      <c r="B262" t="s">
        <v>32</v>
      </c>
      <c r="C262" t="s">
        <v>76</v>
      </c>
      <c r="D262" t="str">
        <f t="shared" si="8"/>
        <v>Forward</v>
      </c>
      <c r="E262">
        <v>383800</v>
      </c>
      <c r="F262">
        <v>71.150519031141798</v>
      </c>
      <c r="H262" s="8">
        <f t="shared" si="9"/>
        <v>71.150519031141798</v>
      </c>
    </row>
    <row r="263" spans="1:8">
      <c r="A263" t="s">
        <v>287</v>
      </c>
      <c r="B263" t="s">
        <v>48</v>
      </c>
      <c r="C263" t="s">
        <v>45</v>
      </c>
      <c r="D263" t="str">
        <f t="shared" si="8"/>
        <v>Defender</v>
      </c>
      <c r="E263">
        <v>422100</v>
      </c>
      <c r="F263">
        <v>71.1483087597571</v>
      </c>
      <c r="H263" s="8">
        <f t="shared" si="9"/>
        <v>71.1483087597571</v>
      </c>
    </row>
    <row r="264" spans="1:8">
      <c r="A264" t="s">
        <v>771</v>
      </c>
      <c r="B264" t="s">
        <v>44</v>
      </c>
      <c r="C264" t="s">
        <v>45</v>
      </c>
      <c r="D264" t="str">
        <f t="shared" si="8"/>
        <v>Defender</v>
      </c>
      <c r="E264">
        <v>117300</v>
      </c>
      <c r="F264">
        <v>71.051506093527706</v>
      </c>
      <c r="H264" s="8">
        <f t="shared" si="9"/>
        <v>71.051506093527706</v>
      </c>
    </row>
    <row r="265" spans="1:8">
      <c r="A265" t="s">
        <v>720</v>
      </c>
      <c r="B265" t="s">
        <v>26</v>
      </c>
      <c r="C265" t="s">
        <v>76</v>
      </c>
      <c r="D265" t="str">
        <f t="shared" si="8"/>
        <v>Forward</v>
      </c>
      <c r="E265">
        <v>123900</v>
      </c>
      <c r="F265">
        <v>71.036742649607405</v>
      </c>
      <c r="H265" s="8">
        <f t="shared" si="9"/>
        <v>71.036742649607405</v>
      </c>
    </row>
    <row r="266" spans="1:8">
      <c r="A266" t="s">
        <v>289</v>
      </c>
      <c r="B266" t="s">
        <v>8</v>
      </c>
      <c r="C266" t="s">
        <v>12</v>
      </c>
      <c r="D266" t="str">
        <f t="shared" si="8"/>
        <v>Ruck</v>
      </c>
      <c r="E266">
        <v>340700</v>
      </c>
      <c r="F266">
        <v>89</v>
      </c>
      <c r="G266">
        <v>65</v>
      </c>
      <c r="H266" s="8">
        <f t="shared" si="9"/>
        <v>71</v>
      </c>
    </row>
    <row r="267" spans="1:8">
      <c r="A267" t="s">
        <v>288</v>
      </c>
      <c r="B267" t="s">
        <v>30</v>
      </c>
      <c r="C267" t="s">
        <v>76</v>
      </c>
      <c r="D267" t="str">
        <f t="shared" si="8"/>
        <v>Forward</v>
      </c>
      <c r="E267">
        <v>269800</v>
      </c>
      <c r="F267">
        <v>71</v>
      </c>
      <c r="H267" s="8">
        <f t="shared" si="9"/>
        <v>71</v>
      </c>
    </row>
    <row r="268" spans="1:8">
      <c r="A268" t="s">
        <v>290</v>
      </c>
      <c r="B268" t="s">
        <v>30</v>
      </c>
      <c r="C268" t="s">
        <v>45</v>
      </c>
      <c r="D268" t="str">
        <f t="shared" si="8"/>
        <v>Defender</v>
      </c>
      <c r="E268">
        <v>375200</v>
      </c>
      <c r="F268">
        <v>70.950819672131104</v>
      </c>
      <c r="H268" s="8">
        <f t="shared" si="9"/>
        <v>70.950819672131104</v>
      </c>
    </row>
    <row r="269" spans="1:8">
      <c r="A269" t="s">
        <v>291</v>
      </c>
      <c r="B269" t="s">
        <v>17</v>
      </c>
      <c r="C269" t="s">
        <v>15</v>
      </c>
      <c r="D269" t="str">
        <f t="shared" si="8"/>
        <v>Midfield</v>
      </c>
      <c r="E269">
        <v>447500</v>
      </c>
      <c r="F269">
        <v>70.925972396486799</v>
      </c>
      <c r="H269" s="8">
        <f t="shared" si="9"/>
        <v>70.925972396486799</v>
      </c>
    </row>
    <row r="270" spans="1:8">
      <c r="A270" t="s">
        <v>735</v>
      </c>
      <c r="B270" t="s">
        <v>57</v>
      </c>
      <c r="C270" t="s">
        <v>9</v>
      </c>
      <c r="D270" t="str">
        <f t="shared" si="8"/>
        <v>Midfield, Forward</v>
      </c>
      <c r="E270">
        <v>123900</v>
      </c>
      <c r="F270">
        <v>70.846148355007202</v>
      </c>
      <c r="H270" s="8">
        <f t="shared" si="9"/>
        <v>70.846148355007202</v>
      </c>
    </row>
    <row r="271" spans="1:8">
      <c r="A271" t="s">
        <v>292</v>
      </c>
      <c r="B271" t="s">
        <v>68</v>
      </c>
      <c r="C271" t="s">
        <v>15</v>
      </c>
      <c r="D271" t="str">
        <f t="shared" si="8"/>
        <v>Midfield</v>
      </c>
      <c r="E271">
        <v>410000</v>
      </c>
      <c r="F271">
        <v>70.786163522012501</v>
      </c>
      <c r="H271" s="8">
        <f t="shared" si="9"/>
        <v>70.786163522012501</v>
      </c>
    </row>
    <row r="272" spans="1:8">
      <c r="A272" t="s">
        <v>293</v>
      </c>
      <c r="B272" t="s">
        <v>68</v>
      </c>
      <c r="C272" t="s">
        <v>104</v>
      </c>
      <c r="D272" t="str">
        <f t="shared" si="8"/>
        <v>Forward, Ruck</v>
      </c>
      <c r="E272">
        <v>396800</v>
      </c>
      <c r="F272">
        <v>70.782178217821695</v>
      </c>
      <c r="H272" s="8">
        <f t="shared" si="9"/>
        <v>70.782178217821695</v>
      </c>
    </row>
    <row r="273" spans="1:8">
      <c r="A273" t="s">
        <v>294</v>
      </c>
      <c r="B273" t="s">
        <v>28</v>
      </c>
      <c r="C273" t="s">
        <v>76</v>
      </c>
      <c r="D273" t="str">
        <f t="shared" si="8"/>
        <v>Forward</v>
      </c>
      <c r="E273">
        <v>390400</v>
      </c>
      <c r="F273">
        <v>70.711670480549202</v>
      </c>
      <c r="H273" s="8">
        <f t="shared" si="9"/>
        <v>70.711670480549202</v>
      </c>
    </row>
    <row r="274" spans="1:8">
      <c r="A274" t="s">
        <v>295</v>
      </c>
      <c r="B274" t="s">
        <v>44</v>
      </c>
      <c r="C274" t="s">
        <v>15</v>
      </c>
      <c r="D274" t="str">
        <f t="shared" si="8"/>
        <v>Midfield</v>
      </c>
      <c r="E274">
        <v>425200</v>
      </c>
      <c r="F274">
        <v>70.683257918552002</v>
      </c>
      <c r="H274" s="8">
        <f t="shared" si="9"/>
        <v>70.683257918552002</v>
      </c>
    </row>
    <row r="275" spans="1:8">
      <c r="A275" t="s">
        <v>296</v>
      </c>
      <c r="B275" t="s">
        <v>14</v>
      </c>
      <c r="C275" t="s">
        <v>12</v>
      </c>
      <c r="D275" t="str">
        <f t="shared" si="8"/>
        <v>Ruck</v>
      </c>
      <c r="E275">
        <v>362400</v>
      </c>
      <c r="F275">
        <v>70.646766169154205</v>
      </c>
      <c r="H275" s="8">
        <f t="shared" si="9"/>
        <v>70.646766169154205</v>
      </c>
    </row>
    <row r="276" spans="1:8">
      <c r="A276" t="s">
        <v>297</v>
      </c>
      <c r="B276" t="s">
        <v>48</v>
      </c>
      <c r="C276" t="s">
        <v>12</v>
      </c>
      <c r="D276" t="str">
        <f t="shared" si="8"/>
        <v>Ruck</v>
      </c>
      <c r="E276">
        <v>260900</v>
      </c>
      <c r="F276">
        <v>70.554112554112507</v>
      </c>
      <c r="H276" s="8">
        <f t="shared" si="9"/>
        <v>70.554112554112507</v>
      </c>
    </row>
    <row r="277" spans="1:8">
      <c r="A277" t="s">
        <v>298</v>
      </c>
      <c r="B277" t="s">
        <v>57</v>
      </c>
      <c r="C277" t="s">
        <v>15</v>
      </c>
      <c r="D277" t="str">
        <f t="shared" si="8"/>
        <v>Midfield</v>
      </c>
      <c r="E277">
        <v>425800</v>
      </c>
      <c r="F277">
        <v>70.516363636363593</v>
      </c>
      <c r="H277" s="8">
        <f t="shared" si="9"/>
        <v>70.516363636363593</v>
      </c>
    </row>
    <row r="278" spans="1:8">
      <c r="A278" t="s">
        <v>299</v>
      </c>
      <c r="B278" t="s">
        <v>19</v>
      </c>
      <c r="C278" t="s">
        <v>76</v>
      </c>
      <c r="D278" t="str">
        <f t="shared" si="8"/>
        <v>Forward</v>
      </c>
      <c r="E278">
        <v>380200</v>
      </c>
      <c r="F278">
        <v>70.474558670820301</v>
      </c>
      <c r="H278" s="8">
        <f t="shared" si="9"/>
        <v>70.474558670820301</v>
      </c>
    </row>
    <row r="279" spans="1:8">
      <c r="A279" t="s">
        <v>300</v>
      </c>
      <c r="B279" t="s">
        <v>52</v>
      </c>
      <c r="C279" t="s">
        <v>45</v>
      </c>
      <c r="D279" t="str">
        <f t="shared" si="8"/>
        <v>Defender</v>
      </c>
      <c r="E279">
        <v>395600</v>
      </c>
      <c r="F279">
        <v>70.393018745959907</v>
      </c>
      <c r="H279" s="8">
        <f t="shared" si="9"/>
        <v>70.393018745959907</v>
      </c>
    </row>
    <row r="280" spans="1:8">
      <c r="A280" t="s">
        <v>301</v>
      </c>
      <c r="B280" t="s">
        <v>32</v>
      </c>
      <c r="C280" t="s">
        <v>76</v>
      </c>
      <c r="D280" t="str">
        <f t="shared" si="8"/>
        <v>Forward</v>
      </c>
      <c r="E280">
        <v>368600</v>
      </c>
      <c r="F280">
        <v>70.378016085790804</v>
      </c>
      <c r="H280" s="8">
        <f t="shared" si="9"/>
        <v>70.378016085790804</v>
      </c>
    </row>
    <row r="281" spans="1:8">
      <c r="A281" t="s">
        <v>302</v>
      </c>
      <c r="B281" t="s">
        <v>57</v>
      </c>
      <c r="C281" t="s">
        <v>45</v>
      </c>
      <c r="D281" t="str">
        <f t="shared" si="8"/>
        <v>Defender</v>
      </c>
      <c r="E281">
        <v>274400</v>
      </c>
      <c r="F281">
        <v>70.341833966359204</v>
      </c>
      <c r="H281" s="8">
        <f t="shared" si="9"/>
        <v>70.341833966359204</v>
      </c>
    </row>
    <row r="282" spans="1:8">
      <c r="A282" t="s">
        <v>303</v>
      </c>
      <c r="B282" t="s">
        <v>24</v>
      </c>
      <c r="C282" t="s">
        <v>45</v>
      </c>
      <c r="D282" t="str">
        <f t="shared" si="8"/>
        <v>Defender</v>
      </c>
      <c r="E282">
        <v>339700</v>
      </c>
      <c r="F282">
        <v>70.224469160768393</v>
      </c>
      <c r="H282" s="8">
        <f t="shared" si="9"/>
        <v>70.224469160768393</v>
      </c>
    </row>
    <row r="283" spans="1:8">
      <c r="A283" t="s">
        <v>304</v>
      </c>
      <c r="B283" t="s">
        <v>48</v>
      </c>
      <c r="C283" t="s">
        <v>76</v>
      </c>
      <c r="D283" t="str">
        <f t="shared" si="8"/>
        <v>Forward</v>
      </c>
      <c r="E283">
        <v>429600</v>
      </c>
      <c r="F283">
        <v>70.141132776230194</v>
      </c>
      <c r="H283" s="8">
        <f t="shared" si="9"/>
        <v>70.141132776230194</v>
      </c>
    </row>
    <row r="284" spans="1:8">
      <c r="A284" t="s">
        <v>305</v>
      </c>
      <c r="B284" t="s">
        <v>8</v>
      </c>
      <c r="C284" t="s">
        <v>76</v>
      </c>
      <c r="D284" t="str">
        <f t="shared" si="8"/>
        <v>Forward</v>
      </c>
      <c r="E284">
        <v>434300</v>
      </c>
      <c r="F284">
        <v>70.052631578947299</v>
      </c>
      <c r="H284" s="8">
        <f t="shared" si="9"/>
        <v>70.052631578947299</v>
      </c>
    </row>
    <row r="285" spans="1:8">
      <c r="A285" t="s">
        <v>306</v>
      </c>
      <c r="B285" t="s">
        <v>19</v>
      </c>
      <c r="C285" t="s">
        <v>45</v>
      </c>
      <c r="D285" t="str">
        <f t="shared" si="8"/>
        <v>Defender</v>
      </c>
      <c r="E285">
        <v>406800</v>
      </c>
      <c r="F285">
        <v>70.004484304932703</v>
      </c>
      <c r="H285" s="8">
        <f t="shared" si="9"/>
        <v>70.004484304932703</v>
      </c>
    </row>
    <row r="286" spans="1:8">
      <c r="A286" t="s">
        <v>697</v>
      </c>
      <c r="B286" t="s">
        <v>68</v>
      </c>
      <c r="C286" t="s">
        <v>45</v>
      </c>
      <c r="D286" t="str">
        <f t="shared" si="8"/>
        <v>Defender</v>
      </c>
      <c r="E286">
        <v>123900</v>
      </c>
      <c r="F286">
        <v>70</v>
      </c>
      <c r="H286" s="8">
        <f t="shared" si="9"/>
        <v>70</v>
      </c>
    </row>
    <row r="287" spans="1:8">
      <c r="A287" t="s">
        <v>307</v>
      </c>
      <c r="B287" t="s">
        <v>19</v>
      </c>
      <c r="C287" t="s">
        <v>45</v>
      </c>
      <c r="D287" t="str">
        <f t="shared" si="8"/>
        <v>Defender</v>
      </c>
      <c r="E287">
        <v>385000</v>
      </c>
      <c r="F287">
        <v>70</v>
      </c>
      <c r="H287" s="8">
        <f t="shared" si="9"/>
        <v>70</v>
      </c>
    </row>
    <row r="288" spans="1:8">
      <c r="A288" t="s">
        <v>308</v>
      </c>
      <c r="B288" t="s">
        <v>17</v>
      </c>
      <c r="C288" t="s">
        <v>45</v>
      </c>
      <c r="D288" t="str">
        <f t="shared" si="8"/>
        <v>Defender</v>
      </c>
      <c r="E288">
        <v>381100</v>
      </c>
      <c r="F288">
        <v>70</v>
      </c>
      <c r="H288" s="8">
        <f t="shared" si="9"/>
        <v>70</v>
      </c>
    </row>
    <row r="289" spans="1:8">
      <c r="A289" t="s">
        <v>801</v>
      </c>
      <c r="B289" t="s">
        <v>8</v>
      </c>
      <c r="C289" t="s">
        <v>15</v>
      </c>
      <c r="D289" t="str">
        <f t="shared" si="8"/>
        <v>Midfield</v>
      </c>
      <c r="E289">
        <v>112900</v>
      </c>
      <c r="F289">
        <v>69.978988671327301</v>
      </c>
      <c r="H289" s="8">
        <f t="shared" si="9"/>
        <v>69.978988671327301</v>
      </c>
    </row>
    <row r="290" spans="1:8">
      <c r="A290" t="s">
        <v>309</v>
      </c>
      <c r="B290" t="s">
        <v>41</v>
      </c>
      <c r="C290" t="s">
        <v>12</v>
      </c>
      <c r="D290" t="str">
        <f t="shared" si="8"/>
        <v>Ruck</v>
      </c>
      <c r="E290">
        <v>264400</v>
      </c>
      <c r="F290">
        <v>69.894651539708207</v>
      </c>
      <c r="H290" s="8">
        <f t="shared" si="9"/>
        <v>69.894651539708207</v>
      </c>
    </row>
    <row r="291" spans="1:8">
      <c r="A291" t="s">
        <v>311</v>
      </c>
      <c r="B291" t="s">
        <v>41</v>
      </c>
      <c r="C291" t="s">
        <v>45</v>
      </c>
      <c r="D291" t="str">
        <f t="shared" si="8"/>
        <v>Defender</v>
      </c>
      <c r="E291">
        <v>362200</v>
      </c>
      <c r="F291">
        <v>69.764552562988698</v>
      </c>
      <c r="H291" s="8">
        <f t="shared" si="9"/>
        <v>69.764552562988698</v>
      </c>
    </row>
    <row r="292" spans="1:8">
      <c r="A292" t="s">
        <v>312</v>
      </c>
      <c r="B292" t="s">
        <v>93</v>
      </c>
      <c r="C292" t="s">
        <v>45</v>
      </c>
      <c r="D292" t="str">
        <f t="shared" si="8"/>
        <v>Defender</v>
      </c>
      <c r="E292">
        <v>188900</v>
      </c>
      <c r="F292">
        <v>69.760000000000005</v>
      </c>
      <c r="H292" s="8">
        <f t="shared" si="9"/>
        <v>69.760000000000005</v>
      </c>
    </row>
    <row r="293" spans="1:8">
      <c r="A293" t="s">
        <v>313</v>
      </c>
      <c r="B293" t="s">
        <v>41</v>
      </c>
      <c r="C293" t="s">
        <v>15</v>
      </c>
      <c r="D293" t="str">
        <f t="shared" si="8"/>
        <v>Midfield</v>
      </c>
      <c r="E293">
        <v>435500</v>
      </c>
      <c r="F293">
        <v>69.706093189964093</v>
      </c>
      <c r="H293" s="8">
        <f t="shared" si="9"/>
        <v>69.706093189964093</v>
      </c>
    </row>
    <row r="294" spans="1:8">
      <c r="A294" t="s">
        <v>314</v>
      </c>
      <c r="B294" t="s">
        <v>28</v>
      </c>
      <c r="C294" t="s">
        <v>9</v>
      </c>
      <c r="D294" t="str">
        <f t="shared" si="8"/>
        <v>Midfield, Forward</v>
      </c>
      <c r="E294">
        <v>365000</v>
      </c>
      <c r="F294">
        <v>69.493374902572</v>
      </c>
      <c r="H294" s="8">
        <f t="shared" si="9"/>
        <v>69.493374902572</v>
      </c>
    </row>
    <row r="295" spans="1:8">
      <c r="A295" t="s">
        <v>315</v>
      </c>
      <c r="B295" t="s">
        <v>19</v>
      </c>
      <c r="C295" t="s">
        <v>76</v>
      </c>
      <c r="D295" t="str">
        <f t="shared" si="8"/>
        <v>Forward</v>
      </c>
      <c r="E295">
        <v>302900</v>
      </c>
      <c r="F295">
        <v>82.931688804554</v>
      </c>
      <c r="G295">
        <v>65</v>
      </c>
      <c r="H295" s="8">
        <f t="shared" si="9"/>
        <v>69.482922201138507</v>
      </c>
    </row>
    <row r="296" spans="1:8">
      <c r="A296" t="s">
        <v>316</v>
      </c>
      <c r="B296" t="s">
        <v>11</v>
      </c>
      <c r="C296" t="s">
        <v>76</v>
      </c>
      <c r="D296" t="str">
        <f t="shared" si="8"/>
        <v>Forward</v>
      </c>
      <c r="E296">
        <v>402500</v>
      </c>
      <c r="F296">
        <v>69.410229088971704</v>
      </c>
      <c r="H296" s="8">
        <f t="shared" si="9"/>
        <v>69.410229088971704</v>
      </c>
    </row>
    <row r="297" spans="1:8">
      <c r="A297" t="s">
        <v>317</v>
      </c>
      <c r="B297" t="s">
        <v>52</v>
      </c>
      <c r="C297" t="s">
        <v>45</v>
      </c>
      <c r="D297" t="str">
        <f t="shared" si="8"/>
        <v>Defender</v>
      </c>
      <c r="E297">
        <v>418700</v>
      </c>
      <c r="F297">
        <v>69.390243902438996</v>
      </c>
      <c r="H297" s="8">
        <f t="shared" si="9"/>
        <v>69.390243902438996</v>
      </c>
    </row>
    <row r="298" spans="1:8">
      <c r="A298" t="s">
        <v>318</v>
      </c>
      <c r="B298" t="s">
        <v>32</v>
      </c>
      <c r="C298" t="s">
        <v>45</v>
      </c>
      <c r="D298" t="str">
        <f t="shared" si="8"/>
        <v>Defender</v>
      </c>
      <c r="E298">
        <v>333900</v>
      </c>
      <c r="F298">
        <v>69.248826291079794</v>
      </c>
      <c r="H298" s="8">
        <f t="shared" si="9"/>
        <v>69.248826291079794</v>
      </c>
    </row>
    <row r="299" spans="1:8">
      <c r="A299" t="s">
        <v>319</v>
      </c>
      <c r="B299" t="s">
        <v>32</v>
      </c>
      <c r="C299" t="s">
        <v>45</v>
      </c>
      <c r="D299" t="str">
        <f t="shared" si="8"/>
        <v>Defender</v>
      </c>
      <c r="E299">
        <v>350900</v>
      </c>
      <c r="F299">
        <v>69.084745762711805</v>
      </c>
      <c r="H299" s="8">
        <f t="shared" si="9"/>
        <v>69.084745762711805</v>
      </c>
    </row>
    <row r="300" spans="1:8">
      <c r="A300" t="s">
        <v>320</v>
      </c>
      <c r="B300" t="s">
        <v>22</v>
      </c>
      <c r="C300" t="s">
        <v>45</v>
      </c>
      <c r="D300" t="str">
        <f t="shared" si="8"/>
        <v>Defender</v>
      </c>
      <c r="E300">
        <v>422600</v>
      </c>
      <c r="F300">
        <v>69.057217165149495</v>
      </c>
      <c r="H300" s="8">
        <f t="shared" si="9"/>
        <v>69.057217165149495</v>
      </c>
    </row>
    <row r="301" spans="1:8">
      <c r="A301" t="s">
        <v>321</v>
      </c>
      <c r="B301" t="s">
        <v>19</v>
      </c>
      <c r="C301" t="s">
        <v>45</v>
      </c>
      <c r="D301" t="str">
        <f t="shared" si="8"/>
        <v>Defender</v>
      </c>
      <c r="E301">
        <v>328800</v>
      </c>
      <c r="F301">
        <v>69.049794961921506</v>
      </c>
      <c r="H301" s="8">
        <f t="shared" si="9"/>
        <v>69.049794961921506</v>
      </c>
    </row>
    <row r="302" spans="1:8">
      <c r="A302" t="s">
        <v>324</v>
      </c>
      <c r="B302" t="s">
        <v>41</v>
      </c>
      <c r="C302" t="s">
        <v>15</v>
      </c>
      <c r="D302" t="str">
        <f t="shared" si="8"/>
        <v>Midfield</v>
      </c>
      <c r="E302">
        <v>375100</v>
      </c>
      <c r="F302">
        <v>69</v>
      </c>
      <c r="H302" s="8">
        <f t="shared" si="9"/>
        <v>69</v>
      </c>
    </row>
    <row r="303" spans="1:8">
      <c r="A303" t="s">
        <v>322</v>
      </c>
      <c r="B303" t="s">
        <v>68</v>
      </c>
      <c r="C303" t="s">
        <v>76</v>
      </c>
      <c r="D303" t="str">
        <f t="shared" si="8"/>
        <v>Forward</v>
      </c>
      <c r="E303">
        <v>262200</v>
      </c>
      <c r="F303">
        <v>69</v>
      </c>
      <c r="H303" s="8">
        <f t="shared" si="9"/>
        <v>69</v>
      </c>
    </row>
    <row r="304" spans="1:8">
      <c r="A304" t="s">
        <v>323</v>
      </c>
      <c r="B304" t="s">
        <v>68</v>
      </c>
      <c r="C304" t="s">
        <v>45</v>
      </c>
      <c r="D304" t="str">
        <f t="shared" si="8"/>
        <v>Defender</v>
      </c>
      <c r="E304">
        <v>339600</v>
      </c>
      <c r="F304">
        <v>69</v>
      </c>
      <c r="H304" s="8">
        <f t="shared" si="9"/>
        <v>69</v>
      </c>
    </row>
    <row r="305" spans="1:8">
      <c r="A305" t="s">
        <v>325</v>
      </c>
      <c r="B305" t="s">
        <v>26</v>
      </c>
      <c r="C305" t="s">
        <v>45</v>
      </c>
      <c r="D305" t="str">
        <f t="shared" si="8"/>
        <v>Defender</v>
      </c>
      <c r="E305">
        <v>377300</v>
      </c>
      <c r="F305">
        <v>68.996333638863405</v>
      </c>
      <c r="H305" s="8">
        <f t="shared" si="9"/>
        <v>68.996333638863405</v>
      </c>
    </row>
    <row r="306" spans="1:8">
      <c r="A306" t="s">
        <v>326</v>
      </c>
      <c r="B306" t="s">
        <v>32</v>
      </c>
      <c r="C306" t="s">
        <v>76</v>
      </c>
      <c r="D306" t="str">
        <f t="shared" si="8"/>
        <v>Forward</v>
      </c>
      <c r="E306">
        <v>407100</v>
      </c>
      <c r="F306">
        <v>68.953216374269005</v>
      </c>
      <c r="H306" s="8">
        <f t="shared" si="9"/>
        <v>68.953216374269005</v>
      </c>
    </row>
    <row r="307" spans="1:8">
      <c r="A307" t="s">
        <v>327</v>
      </c>
      <c r="B307" t="s">
        <v>28</v>
      </c>
      <c r="C307" t="s">
        <v>45</v>
      </c>
      <c r="D307" t="str">
        <f t="shared" si="8"/>
        <v>Defender</v>
      </c>
      <c r="E307">
        <v>371300</v>
      </c>
      <c r="F307">
        <v>68.887608069164202</v>
      </c>
      <c r="H307" s="8">
        <f t="shared" si="9"/>
        <v>68.887608069164202</v>
      </c>
    </row>
    <row r="308" spans="1:8">
      <c r="A308" t="s">
        <v>671</v>
      </c>
      <c r="B308" t="s">
        <v>57</v>
      </c>
      <c r="C308" t="s">
        <v>150</v>
      </c>
      <c r="D308" t="str">
        <f t="shared" si="8"/>
        <v>Defender, Midfield</v>
      </c>
      <c r="E308">
        <v>130800</v>
      </c>
      <c r="F308">
        <v>68.836262842772101</v>
      </c>
      <c r="H308" s="8">
        <f t="shared" si="9"/>
        <v>68.836262842772101</v>
      </c>
    </row>
    <row r="309" spans="1:8">
      <c r="A309" t="s">
        <v>328</v>
      </c>
      <c r="B309" t="s">
        <v>8</v>
      </c>
      <c r="C309" t="s">
        <v>15</v>
      </c>
      <c r="D309" t="str">
        <f t="shared" si="8"/>
        <v>Midfield</v>
      </c>
      <c r="E309">
        <v>381500</v>
      </c>
      <c r="F309">
        <v>68.764705882352899</v>
      </c>
      <c r="H309" s="8">
        <f t="shared" si="9"/>
        <v>68.764705882352899</v>
      </c>
    </row>
    <row r="310" spans="1:8">
      <c r="A310" t="s">
        <v>329</v>
      </c>
      <c r="B310" t="s">
        <v>93</v>
      </c>
      <c r="C310" t="s">
        <v>15</v>
      </c>
      <c r="D310" t="str">
        <f t="shared" si="8"/>
        <v>Midfield</v>
      </c>
      <c r="E310">
        <v>399200</v>
      </c>
      <c r="F310">
        <v>68.663291139240499</v>
      </c>
      <c r="H310" s="8">
        <f t="shared" si="9"/>
        <v>68.663291139240499</v>
      </c>
    </row>
    <row r="311" spans="1:8">
      <c r="A311" t="s">
        <v>330</v>
      </c>
      <c r="B311" t="s">
        <v>17</v>
      </c>
      <c r="C311" t="s">
        <v>15</v>
      </c>
      <c r="D311" t="str">
        <f t="shared" si="8"/>
        <v>Midfield</v>
      </c>
      <c r="E311">
        <v>392900</v>
      </c>
      <c r="F311">
        <v>68.652173913043498</v>
      </c>
      <c r="H311" s="8">
        <f t="shared" si="9"/>
        <v>68.652173913043498</v>
      </c>
    </row>
    <row r="312" spans="1:8">
      <c r="A312" t="s">
        <v>331</v>
      </c>
      <c r="B312" t="s">
        <v>52</v>
      </c>
      <c r="C312" t="s">
        <v>76</v>
      </c>
      <c r="D312" t="str">
        <f t="shared" si="8"/>
        <v>Forward</v>
      </c>
      <c r="E312">
        <v>244300</v>
      </c>
      <c r="F312">
        <v>68.641641641641598</v>
      </c>
      <c r="H312" s="8">
        <f t="shared" si="9"/>
        <v>68.641641641641598</v>
      </c>
    </row>
    <row r="313" spans="1:8">
      <c r="A313" t="s">
        <v>332</v>
      </c>
      <c r="B313" t="s">
        <v>93</v>
      </c>
      <c r="C313" t="s">
        <v>150</v>
      </c>
      <c r="D313" t="str">
        <f t="shared" si="8"/>
        <v>Defender, Midfield</v>
      </c>
      <c r="E313">
        <v>403900</v>
      </c>
      <c r="F313">
        <v>68.635425623387704</v>
      </c>
      <c r="H313" s="8">
        <f t="shared" si="9"/>
        <v>68.635425623387704</v>
      </c>
    </row>
    <row r="314" spans="1:8">
      <c r="A314" t="s">
        <v>333</v>
      </c>
      <c r="B314" t="s">
        <v>19</v>
      </c>
      <c r="C314" t="s">
        <v>104</v>
      </c>
      <c r="D314" t="str">
        <f t="shared" si="8"/>
        <v>Forward, Ruck</v>
      </c>
      <c r="E314">
        <v>379100</v>
      </c>
      <c r="F314">
        <v>68.625610417797006</v>
      </c>
      <c r="H314" s="8">
        <f t="shared" si="9"/>
        <v>68.625610417797006</v>
      </c>
    </row>
    <row r="315" spans="1:8">
      <c r="A315" t="s">
        <v>334</v>
      </c>
      <c r="B315" t="s">
        <v>68</v>
      </c>
      <c r="C315" t="s">
        <v>45</v>
      </c>
      <c r="D315" t="str">
        <f t="shared" si="8"/>
        <v>Defender</v>
      </c>
      <c r="E315">
        <v>403400</v>
      </c>
      <c r="F315">
        <v>68.584233947870302</v>
      </c>
      <c r="H315" s="8">
        <f t="shared" si="9"/>
        <v>68.584233947870302</v>
      </c>
    </row>
    <row r="316" spans="1:8">
      <c r="A316" t="s">
        <v>335</v>
      </c>
      <c r="B316" t="s">
        <v>14</v>
      </c>
      <c r="C316" t="s">
        <v>76</v>
      </c>
      <c r="D316" t="str">
        <f t="shared" si="8"/>
        <v>Forward</v>
      </c>
      <c r="E316">
        <v>250000</v>
      </c>
      <c r="F316">
        <v>68.574221578566195</v>
      </c>
      <c r="H316" s="8">
        <f t="shared" si="9"/>
        <v>68.574221578566195</v>
      </c>
    </row>
    <row r="317" spans="1:8">
      <c r="A317" t="s">
        <v>336</v>
      </c>
      <c r="B317" t="s">
        <v>26</v>
      </c>
      <c r="C317" t="s">
        <v>76</v>
      </c>
      <c r="D317" t="str">
        <f t="shared" si="8"/>
        <v>Forward</v>
      </c>
      <c r="E317">
        <v>334500</v>
      </c>
      <c r="F317">
        <v>68.547553093259395</v>
      </c>
      <c r="H317" s="8">
        <f t="shared" si="9"/>
        <v>68.547553093259395</v>
      </c>
    </row>
    <row r="318" spans="1:8">
      <c r="A318" t="s">
        <v>337</v>
      </c>
      <c r="B318" t="s">
        <v>68</v>
      </c>
      <c r="C318" t="s">
        <v>15</v>
      </c>
      <c r="D318" t="str">
        <f t="shared" si="8"/>
        <v>Midfield</v>
      </c>
      <c r="E318">
        <v>219900</v>
      </c>
      <c r="F318">
        <v>48.566037735849001</v>
      </c>
      <c r="G318">
        <v>75</v>
      </c>
      <c r="H318" s="8">
        <f t="shared" si="9"/>
        <v>68.391509433962256</v>
      </c>
    </row>
    <row r="319" spans="1:8">
      <c r="A319" t="s">
        <v>338</v>
      </c>
      <c r="B319" t="s">
        <v>26</v>
      </c>
      <c r="C319" t="s">
        <v>15</v>
      </c>
      <c r="D319" t="str">
        <f t="shared" si="8"/>
        <v>Midfield</v>
      </c>
      <c r="E319">
        <v>364100</v>
      </c>
      <c r="F319">
        <v>68.380281690140805</v>
      </c>
      <c r="H319" s="8">
        <f t="shared" si="9"/>
        <v>68.380281690140805</v>
      </c>
    </row>
    <row r="320" spans="1:8">
      <c r="A320" t="s">
        <v>339</v>
      </c>
      <c r="B320" t="s">
        <v>24</v>
      </c>
      <c r="C320" t="s">
        <v>104</v>
      </c>
      <c r="D320" t="str">
        <f t="shared" si="8"/>
        <v>Forward, Ruck</v>
      </c>
      <c r="E320">
        <v>117300</v>
      </c>
      <c r="F320">
        <v>68.341463414634106</v>
      </c>
      <c r="H320" s="8">
        <f t="shared" si="9"/>
        <v>68.341463414634106</v>
      </c>
    </row>
    <row r="321" spans="1:8">
      <c r="A321" t="s">
        <v>340</v>
      </c>
      <c r="B321" t="s">
        <v>24</v>
      </c>
      <c r="C321" t="s">
        <v>9</v>
      </c>
      <c r="D321" t="str">
        <f t="shared" si="8"/>
        <v>Midfield, Forward</v>
      </c>
      <c r="E321">
        <v>325700</v>
      </c>
      <c r="F321">
        <v>68.310810810810807</v>
      </c>
      <c r="H321" s="8">
        <f t="shared" si="9"/>
        <v>68.310810810810807</v>
      </c>
    </row>
    <row r="322" spans="1:8">
      <c r="A322" t="s">
        <v>669</v>
      </c>
      <c r="B322" t="s">
        <v>8</v>
      </c>
      <c r="C322" t="s">
        <v>45</v>
      </c>
      <c r="D322" t="str">
        <f t="shared" ref="D322:D385" si="10">SUBSTITUTE(SUBSTITUTE(SUBSTITUTE(C322,"[",""),"]",""),"'","")</f>
        <v>Defender</v>
      </c>
      <c r="E322">
        <v>144300</v>
      </c>
      <c r="F322">
        <v>68.276817194769194</v>
      </c>
      <c r="H322" s="8">
        <f t="shared" ref="H322:H385" si="11">IF(G322=0,F322,IF(G322=-1,0,(G322*3+F322)/4))</f>
        <v>68.276817194769194</v>
      </c>
    </row>
    <row r="323" spans="1:8">
      <c r="A323" t="s">
        <v>341</v>
      </c>
      <c r="B323" t="s">
        <v>41</v>
      </c>
      <c r="C323" t="s">
        <v>45</v>
      </c>
      <c r="D323" t="str">
        <f t="shared" si="10"/>
        <v>Defender</v>
      </c>
      <c r="E323">
        <v>356200</v>
      </c>
      <c r="F323">
        <v>67.900311526479697</v>
      </c>
      <c r="H323" s="8">
        <f t="shared" si="11"/>
        <v>67.900311526479697</v>
      </c>
    </row>
    <row r="324" spans="1:8">
      <c r="A324" t="s">
        <v>342</v>
      </c>
      <c r="B324" t="s">
        <v>41</v>
      </c>
      <c r="C324" t="s">
        <v>45</v>
      </c>
      <c r="D324" t="str">
        <f t="shared" si="10"/>
        <v>Defender</v>
      </c>
      <c r="E324">
        <v>340500</v>
      </c>
      <c r="F324">
        <v>67.825746451296993</v>
      </c>
      <c r="H324" s="8">
        <f t="shared" si="11"/>
        <v>67.825746451296993</v>
      </c>
    </row>
    <row r="325" spans="1:8">
      <c r="A325" t="s">
        <v>343</v>
      </c>
      <c r="B325" t="s">
        <v>22</v>
      </c>
      <c r="C325" t="s">
        <v>76</v>
      </c>
      <c r="D325" t="str">
        <f t="shared" si="10"/>
        <v>Forward</v>
      </c>
      <c r="E325">
        <v>448500</v>
      </c>
      <c r="F325">
        <v>67.755747126436802</v>
      </c>
      <c r="H325" s="8">
        <f t="shared" si="11"/>
        <v>67.755747126436802</v>
      </c>
    </row>
    <row r="326" spans="1:8">
      <c r="A326" t="s">
        <v>344</v>
      </c>
      <c r="B326" t="s">
        <v>32</v>
      </c>
      <c r="C326" t="s">
        <v>76</v>
      </c>
      <c r="D326" t="str">
        <f t="shared" si="10"/>
        <v>Forward</v>
      </c>
      <c r="E326">
        <v>328200</v>
      </c>
      <c r="F326">
        <v>67.727272727272705</v>
      </c>
      <c r="H326" s="8">
        <f t="shared" si="11"/>
        <v>67.727272727272705</v>
      </c>
    </row>
    <row r="327" spans="1:8">
      <c r="A327" t="s">
        <v>345</v>
      </c>
      <c r="B327" t="s">
        <v>44</v>
      </c>
      <c r="C327" t="s">
        <v>15</v>
      </c>
      <c r="D327" t="str">
        <f t="shared" si="10"/>
        <v>Midfield</v>
      </c>
      <c r="E327">
        <v>410100</v>
      </c>
      <c r="F327">
        <v>67.689273689273605</v>
      </c>
      <c r="H327" s="8">
        <f t="shared" si="11"/>
        <v>67.689273689273605</v>
      </c>
    </row>
    <row r="328" spans="1:8">
      <c r="A328" t="s">
        <v>346</v>
      </c>
      <c r="B328" t="s">
        <v>52</v>
      </c>
      <c r="C328" t="s">
        <v>45</v>
      </c>
      <c r="D328" t="str">
        <f t="shared" si="10"/>
        <v>Defender</v>
      </c>
      <c r="E328">
        <v>335600</v>
      </c>
      <c r="F328">
        <v>67.680795395081105</v>
      </c>
      <c r="H328" s="8">
        <f t="shared" si="11"/>
        <v>67.680795395081105</v>
      </c>
    </row>
    <row r="329" spans="1:8">
      <c r="A329" t="s">
        <v>347</v>
      </c>
      <c r="B329" t="s">
        <v>11</v>
      </c>
      <c r="C329" t="s">
        <v>9</v>
      </c>
      <c r="D329" t="str">
        <f t="shared" si="10"/>
        <v>Midfield, Forward</v>
      </c>
      <c r="E329">
        <v>283400</v>
      </c>
      <c r="F329">
        <v>67.423076923076906</v>
      </c>
      <c r="H329" s="8">
        <f t="shared" si="11"/>
        <v>67.423076923076906</v>
      </c>
    </row>
    <row r="330" spans="1:8">
      <c r="A330" t="s">
        <v>694</v>
      </c>
      <c r="B330" t="s">
        <v>52</v>
      </c>
      <c r="C330" t="s">
        <v>45</v>
      </c>
      <c r="D330" t="str">
        <f t="shared" si="10"/>
        <v>Defender</v>
      </c>
      <c r="E330">
        <v>123900</v>
      </c>
      <c r="F330">
        <v>67.341772151898695</v>
      </c>
      <c r="H330" s="8">
        <f t="shared" si="11"/>
        <v>67.341772151898695</v>
      </c>
    </row>
    <row r="331" spans="1:8">
      <c r="A331" t="s">
        <v>348</v>
      </c>
      <c r="B331" t="s">
        <v>93</v>
      </c>
      <c r="C331" t="s">
        <v>76</v>
      </c>
      <c r="D331" t="str">
        <f t="shared" si="10"/>
        <v>Forward</v>
      </c>
      <c r="E331">
        <v>306400</v>
      </c>
      <c r="F331">
        <v>67.340479192938204</v>
      </c>
      <c r="H331" s="8">
        <f t="shared" si="11"/>
        <v>67.340479192938204</v>
      </c>
    </row>
    <row r="332" spans="1:8">
      <c r="A332" t="s">
        <v>349</v>
      </c>
      <c r="B332" t="s">
        <v>24</v>
      </c>
      <c r="C332" t="s">
        <v>45</v>
      </c>
      <c r="D332" t="str">
        <f t="shared" si="10"/>
        <v>Defender</v>
      </c>
      <c r="E332">
        <v>400000</v>
      </c>
      <c r="F332">
        <v>67.338805289557598</v>
      </c>
      <c r="H332" s="8">
        <f t="shared" si="11"/>
        <v>67.338805289557598</v>
      </c>
    </row>
    <row r="333" spans="1:8">
      <c r="A333" t="s">
        <v>350</v>
      </c>
      <c r="B333" t="s">
        <v>30</v>
      </c>
      <c r="C333" t="s">
        <v>45</v>
      </c>
      <c r="D333" t="str">
        <f t="shared" si="10"/>
        <v>Defender</v>
      </c>
      <c r="E333">
        <v>433100</v>
      </c>
      <c r="F333">
        <v>67.321243523315999</v>
      </c>
      <c r="H333" s="8">
        <f t="shared" si="11"/>
        <v>67.321243523315999</v>
      </c>
    </row>
    <row r="334" spans="1:8">
      <c r="A334" t="s">
        <v>351</v>
      </c>
      <c r="B334" t="s">
        <v>41</v>
      </c>
      <c r="C334" t="s">
        <v>15</v>
      </c>
      <c r="D334" t="str">
        <f t="shared" si="10"/>
        <v>Midfield</v>
      </c>
      <c r="E334">
        <v>431400</v>
      </c>
      <c r="F334">
        <v>67.279881217520398</v>
      </c>
      <c r="H334" s="8">
        <f t="shared" si="11"/>
        <v>67.279881217520398</v>
      </c>
    </row>
    <row r="335" spans="1:8">
      <c r="A335" t="s">
        <v>352</v>
      </c>
      <c r="B335" t="s">
        <v>28</v>
      </c>
      <c r="C335" t="s">
        <v>76</v>
      </c>
      <c r="D335" t="str">
        <f t="shared" si="10"/>
        <v>Forward</v>
      </c>
      <c r="E335">
        <v>387400</v>
      </c>
      <c r="F335">
        <v>67.184704184704202</v>
      </c>
      <c r="H335" s="8">
        <f t="shared" si="11"/>
        <v>67.184704184704202</v>
      </c>
    </row>
    <row r="336" spans="1:8">
      <c r="A336" t="s">
        <v>353</v>
      </c>
      <c r="B336" t="s">
        <v>14</v>
      </c>
      <c r="C336" t="s">
        <v>45</v>
      </c>
      <c r="D336" t="str">
        <f t="shared" si="10"/>
        <v>Defender</v>
      </c>
      <c r="E336">
        <v>382600</v>
      </c>
      <c r="F336">
        <v>67.175531914893597</v>
      </c>
      <c r="H336" s="8">
        <f t="shared" si="11"/>
        <v>67.175531914893597</v>
      </c>
    </row>
    <row r="337" spans="1:8">
      <c r="A337" t="s">
        <v>354</v>
      </c>
      <c r="B337" t="s">
        <v>19</v>
      </c>
      <c r="C337" t="s">
        <v>45</v>
      </c>
      <c r="D337" t="str">
        <f t="shared" si="10"/>
        <v>Defender</v>
      </c>
      <c r="E337">
        <v>257400</v>
      </c>
      <c r="F337">
        <v>67.138059701492494</v>
      </c>
      <c r="H337" s="8">
        <f t="shared" si="11"/>
        <v>67.138059701492494</v>
      </c>
    </row>
    <row r="338" spans="1:8">
      <c r="A338" t="s">
        <v>355</v>
      </c>
      <c r="B338" t="s">
        <v>57</v>
      </c>
      <c r="C338" t="s">
        <v>45</v>
      </c>
      <c r="D338" t="str">
        <f t="shared" si="10"/>
        <v>Defender</v>
      </c>
      <c r="E338">
        <v>389500</v>
      </c>
      <c r="F338">
        <v>67.124883504193804</v>
      </c>
      <c r="H338" s="8">
        <f t="shared" si="11"/>
        <v>67.124883504193804</v>
      </c>
    </row>
    <row r="339" spans="1:8">
      <c r="A339" t="s">
        <v>357</v>
      </c>
      <c r="B339" t="s">
        <v>14</v>
      </c>
      <c r="C339" t="s">
        <v>76</v>
      </c>
      <c r="D339" t="str">
        <f t="shared" si="10"/>
        <v>Forward</v>
      </c>
      <c r="E339">
        <v>364900</v>
      </c>
      <c r="F339">
        <v>67</v>
      </c>
      <c r="H339" s="8">
        <f t="shared" si="11"/>
        <v>67</v>
      </c>
    </row>
    <row r="340" spans="1:8">
      <c r="A340" t="s">
        <v>356</v>
      </c>
      <c r="B340" t="s">
        <v>22</v>
      </c>
      <c r="C340" t="s">
        <v>45</v>
      </c>
      <c r="D340" t="str">
        <f t="shared" si="10"/>
        <v>Defender</v>
      </c>
      <c r="E340">
        <v>380400</v>
      </c>
      <c r="F340">
        <v>67</v>
      </c>
      <c r="H340" s="8">
        <f t="shared" si="11"/>
        <v>67</v>
      </c>
    </row>
    <row r="341" spans="1:8">
      <c r="A341" t="s">
        <v>358</v>
      </c>
      <c r="B341" t="s">
        <v>44</v>
      </c>
      <c r="C341" t="s">
        <v>12</v>
      </c>
      <c r="D341" t="str">
        <f t="shared" si="10"/>
        <v>Ruck</v>
      </c>
      <c r="E341">
        <v>251400</v>
      </c>
      <c r="F341">
        <v>66.989690721649396</v>
      </c>
      <c r="H341" s="8">
        <f t="shared" si="11"/>
        <v>66.989690721649396</v>
      </c>
    </row>
    <row r="342" spans="1:8">
      <c r="A342" t="s">
        <v>359</v>
      </c>
      <c r="B342" t="s">
        <v>24</v>
      </c>
      <c r="C342" t="s">
        <v>45</v>
      </c>
      <c r="D342" t="str">
        <f t="shared" si="10"/>
        <v>Defender</v>
      </c>
      <c r="E342">
        <v>428900</v>
      </c>
      <c r="F342">
        <v>66.892200695479403</v>
      </c>
      <c r="H342" s="8">
        <f t="shared" si="11"/>
        <v>66.892200695479403</v>
      </c>
    </row>
    <row r="343" spans="1:8">
      <c r="A343" t="s">
        <v>360</v>
      </c>
      <c r="B343" t="s">
        <v>28</v>
      </c>
      <c r="C343" t="s">
        <v>15</v>
      </c>
      <c r="D343" t="str">
        <f t="shared" si="10"/>
        <v>Midfield</v>
      </c>
      <c r="E343">
        <v>416800</v>
      </c>
      <c r="F343">
        <v>66.821192052980095</v>
      </c>
      <c r="H343" s="8">
        <f t="shared" si="11"/>
        <v>66.821192052980095</v>
      </c>
    </row>
    <row r="344" spans="1:8">
      <c r="A344" t="s">
        <v>361</v>
      </c>
      <c r="B344" t="s">
        <v>30</v>
      </c>
      <c r="C344" t="s">
        <v>45</v>
      </c>
      <c r="D344" t="str">
        <f t="shared" si="10"/>
        <v>Defender</v>
      </c>
      <c r="E344">
        <v>378500</v>
      </c>
      <c r="F344">
        <v>66.816268717118504</v>
      </c>
      <c r="H344" s="8">
        <f t="shared" si="11"/>
        <v>66.816268717118504</v>
      </c>
    </row>
    <row r="345" spans="1:8">
      <c r="A345" t="s">
        <v>362</v>
      </c>
      <c r="B345" t="s">
        <v>24</v>
      </c>
      <c r="C345" t="s">
        <v>15</v>
      </c>
      <c r="D345" t="str">
        <f t="shared" si="10"/>
        <v>Midfield</v>
      </c>
      <c r="E345">
        <v>386000</v>
      </c>
      <c r="F345">
        <v>66.807909604519693</v>
      </c>
      <c r="H345" s="8">
        <f t="shared" si="11"/>
        <v>66.807909604519693</v>
      </c>
    </row>
    <row r="346" spans="1:8">
      <c r="A346" t="s">
        <v>363</v>
      </c>
      <c r="B346" t="s">
        <v>24</v>
      </c>
      <c r="C346" t="s">
        <v>45</v>
      </c>
      <c r="D346" t="str">
        <f t="shared" si="10"/>
        <v>Defender</v>
      </c>
      <c r="E346">
        <v>340000</v>
      </c>
      <c r="F346">
        <v>66.767628963558906</v>
      </c>
      <c r="H346" s="8">
        <f t="shared" si="11"/>
        <v>66.767628963558906</v>
      </c>
    </row>
    <row r="347" spans="1:8">
      <c r="A347" t="s">
        <v>840</v>
      </c>
      <c r="B347" t="s">
        <v>68</v>
      </c>
      <c r="C347" t="s">
        <v>15</v>
      </c>
      <c r="D347" t="str">
        <f t="shared" si="10"/>
        <v>Midfield</v>
      </c>
      <c r="E347">
        <v>102400</v>
      </c>
      <c r="F347">
        <v>66.5</v>
      </c>
      <c r="H347" s="8">
        <f t="shared" si="11"/>
        <v>66.5</v>
      </c>
    </row>
    <row r="348" spans="1:8">
      <c r="A348" t="s">
        <v>364</v>
      </c>
      <c r="B348" t="s">
        <v>57</v>
      </c>
      <c r="C348" t="s">
        <v>45</v>
      </c>
      <c r="D348" t="str">
        <f t="shared" si="10"/>
        <v>Defender</v>
      </c>
      <c r="E348">
        <v>389600</v>
      </c>
      <c r="F348">
        <v>66.451612903225794</v>
      </c>
      <c r="H348" s="8">
        <f t="shared" si="11"/>
        <v>66.451612903225794</v>
      </c>
    </row>
    <row r="349" spans="1:8">
      <c r="A349" t="s">
        <v>365</v>
      </c>
      <c r="B349" t="s">
        <v>41</v>
      </c>
      <c r="C349" t="s">
        <v>76</v>
      </c>
      <c r="D349" t="str">
        <f t="shared" si="10"/>
        <v>Forward</v>
      </c>
      <c r="E349">
        <v>364700</v>
      </c>
      <c r="F349">
        <v>66.445611402850702</v>
      </c>
      <c r="H349" s="8">
        <f t="shared" si="11"/>
        <v>66.445611402850702</v>
      </c>
    </row>
    <row r="350" spans="1:8">
      <c r="A350" t="s">
        <v>366</v>
      </c>
      <c r="B350" t="s">
        <v>32</v>
      </c>
      <c r="C350" t="s">
        <v>45</v>
      </c>
      <c r="D350" t="str">
        <f t="shared" si="10"/>
        <v>Defender</v>
      </c>
      <c r="E350">
        <v>403800</v>
      </c>
      <c r="F350">
        <v>66.296639629200399</v>
      </c>
      <c r="H350" s="8">
        <f t="shared" si="11"/>
        <v>66.296639629200399</v>
      </c>
    </row>
    <row r="351" spans="1:8">
      <c r="A351" t="s">
        <v>367</v>
      </c>
      <c r="B351" t="s">
        <v>32</v>
      </c>
      <c r="C351" t="s">
        <v>45</v>
      </c>
      <c r="D351" t="str">
        <f t="shared" si="10"/>
        <v>Defender</v>
      </c>
      <c r="E351">
        <v>280100</v>
      </c>
      <c r="F351">
        <v>66.262626262626199</v>
      </c>
      <c r="H351" s="8">
        <f t="shared" si="11"/>
        <v>66.262626262626199</v>
      </c>
    </row>
    <row r="352" spans="1:8">
      <c r="A352" t="s">
        <v>368</v>
      </c>
      <c r="B352" t="s">
        <v>32</v>
      </c>
      <c r="C352" t="s">
        <v>9</v>
      </c>
      <c r="D352" t="str">
        <f t="shared" si="10"/>
        <v>Midfield, Forward</v>
      </c>
      <c r="E352">
        <v>436700</v>
      </c>
      <c r="F352">
        <v>66.172274562584093</v>
      </c>
      <c r="H352" s="8">
        <f t="shared" si="11"/>
        <v>66.172274562584093</v>
      </c>
    </row>
    <row r="353" spans="1:8">
      <c r="A353" t="s">
        <v>369</v>
      </c>
      <c r="B353" t="s">
        <v>52</v>
      </c>
      <c r="C353" t="s">
        <v>104</v>
      </c>
      <c r="D353" t="str">
        <f t="shared" si="10"/>
        <v>Forward, Ruck</v>
      </c>
      <c r="E353">
        <v>306400</v>
      </c>
      <c r="F353">
        <v>66.093632958801507</v>
      </c>
      <c r="H353" s="8">
        <f t="shared" si="11"/>
        <v>66.093632958801507</v>
      </c>
    </row>
    <row r="354" spans="1:8">
      <c r="A354" t="s">
        <v>370</v>
      </c>
      <c r="B354" t="s">
        <v>19</v>
      </c>
      <c r="C354" t="s">
        <v>76</v>
      </c>
      <c r="D354" t="str">
        <f t="shared" si="10"/>
        <v>Forward</v>
      </c>
      <c r="E354">
        <v>361000</v>
      </c>
      <c r="F354">
        <v>66</v>
      </c>
      <c r="H354" s="8">
        <f t="shared" si="11"/>
        <v>66</v>
      </c>
    </row>
    <row r="355" spans="1:8">
      <c r="A355" t="s">
        <v>371</v>
      </c>
      <c r="B355" t="s">
        <v>44</v>
      </c>
      <c r="C355" t="s">
        <v>45</v>
      </c>
      <c r="D355" t="str">
        <f t="shared" si="10"/>
        <v>Defender</v>
      </c>
      <c r="E355">
        <v>250800</v>
      </c>
      <c r="F355">
        <v>66</v>
      </c>
      <c r="H355" s="8">
        <f t="shared" si="11"/>
        <v>66</v>
      </c>
    </row>
    <row r="356" spans="1:8">
      <c r="A356" t="s">
        <v>372</v>
      </c>
      <c r="B356" t="s">
        <v>11</v>
      </c>
      <c r="C356" t="s">
        <v>76</v>
      </c>
      <c r="D356" t="str">
        <f t="shared" si="10"/>
        <v>Forward</v>
      </c>
      <c r="E356">
        <v>375100</v>
      </c>
      <c r="F356">
        <v>65.847441415590595</v>
      </c>
      <c r="H356" s="8">
        <f t="shared" si="11"/>
        <v>65.847441415590595</v>
      </c>
    </row>
    <row r="357" spans="1:8">
      <c r="A357" t="s">
        <v>373</v>
      </c>
      <c r="B357" t="s">
        <v>93</v>
      </c>
      <c r="C357" t="s">
        <v>45</v>
      </c>
      <c r="D357" t="str">
        <f t="shared" si="10"/>
        <v>Defender</v>
      </c>
      <c r="E357">
        <v>259800</v>
      </c>
      <c r="F357">
        <v>65.737704918032705</v>
      </c>
      <c r="H357" s="8">
        <f t="shared" si="11"/>
        <v>65.737704918032705</v>
      </c>
    </row>
    <row r="358" spans="1:8">
      <c r="A358" t="s">
        <v>374</v>
      </c>
      <c r="B358" t="s">
        <v>30</v>
      </c>
      <c r="C358" t="s">
        <v>45</v>
      </c>
      <c r="D358" t="str">
        <f t="shared" si="10"/>
        <v>Defender</v>
      </c>
      <c r="E358">
        <v>362100</v>
      </c>
      <c r="F358">
        <v>65.622650160476795</v>
      </c>
      <c r="H358" s="8">
        <f t="shared" si="11"/>
        <v>65.622650160476795</v>
      </c>
    </row>
    <row r="359" spans="1:8">
      <c r="A359" t="s">
        <v>375</v>
      </c>
      <c r="B359" t="s">
        <v>11</v>
      </c>
      <c r="C359" t="s">
        <v>76</v>
      </c>
      <c r="D359" t="str">
        <f t="shared" si="10"/>
        <v>Forward</v>
      </c>
      <c r="E359">
        <v>400400</v>
      </c>
      <c r="F359">
        <v>65.576671035386596</v>
      </c>
      <c r="H359" s="8">
        <f t="shared" si="11"/>
        <v>65.576671035386596</v>
      </c>
    </row>
    <row r="360" spans="1:8">
      <c r="A360" t="s">
        <v>376</v>
      </c>
      <c r="B360" t="s">
        <v>48</v>
      </c>
      <c r="C360" t="s">
        <v>76</v>
      </c>
      <c r="D360" t="str">
        <f t="shared" si="10"/>
        <v>Forward</v>
      </c>
      <c r="E360">
        <v>278800</v>
      </c>
      <c r="F360">
        <v>65.3333333333333</v>
      </c>
      <c r="H360" s="8">
        <f t="shared" si="11"/>
        <v>65.3333333333333</v>
      </c>
    </row>
    <row r="361" spans="1:8">
      <c r="A361" t="s">
        <v>663</v>
      </c>
      <c r="B361" t="s">
        <v>22</v>
      </c>
      <c r="C361" t="s">
        <v>15</v>
      </c>
      <c r="D361" t="str">
        <f t="shared" si="10"/>
        <v>Midfield</v>
      </c>
      <c r="E361">
        <v>162300</v>
      </c>
      <c r="F361">
        <v>65.265020524437901</v>
      </c>
      <c r="H361" s="8">
        <f t="shared" si="11"/>
        <v>65.265020524437901</v>
      </c>
    </row>
    <row r="362" spans="1:8">
      <c r="A362" t="s">
        <v>377</v>
      </c>
      <c r="B362" t="s">
        <v>14</v>
      </c>
      <c r="C362" t="s">
        <v>45</v>
      </c>
      <c r="D362" t="str">
        <f t="shared" si="10"/>
        <v>Defender</v>
      </c>
      <c r="E362">
        <v>354400</v>
      </c>
      <c r="F362">
        <v>65.185185185185105</v>
      </c>
      <c r="H362" s="8">
        <f t="shared" si="11"/>
        <v>65.185185185185105</v>
      </c>
    </row>
    <row r="363" spans="1:8">
      <c r="A363" t="s">
        <v>378</v>
      </c>
      <c r="B363" t="s">
        <v>17</v>
      </c>
      <c r="C363" t="s">
        <v>76</v>
      </c>
      <c r="D363" t="str">
        <f t="shared" si="10"/>
        <v>Forward</v>
      </c>
      <c r="E363">
        <v>333300</v>
      </c>
      <c r="F363">
        <v>65.106957424714395</v>
      </c>
      <c r="H363" s="8">
        <f t="shared" si="11"/>
        <v>65.106957424714395</v>
      </c>
    </row>
    <row r="364" spans="1:8">
      <c r="A364" t="s">
        <v>379</v>
      </c>
      <c r="B364" t="s">
        <v>68</v>
      </c>
      <c r="C364" t="s">
        <v>45</v>
      </c>
      <c r="D364" t="str">
        <f t="shared" si="10"/>
        <v>Defender</v>
      </c>
      <c r="E364">
        <v>364600</v>
      </c>
      <c r="F364">
        <v>65.021739130434696</v>
      </c>
      <c r="H364" s="8">
        <f t="shared" si="11"/>
        <v>65.021739130434696</v>
      </c>
    </row>
    <row r="365" spans="1:8">
      <c r="A365" t="s">
        <v>380</v>
      </c>
      <c r="B365" t="s">
        <v>14</v>
      </c>
      <c r="C365" t="s">
        <v>15</v>
      </c>
      <c r="D365" t="str">
        <f t="shared" si="10"/>
        <v>Midfield</v>
      </c>
      <c r="E365">
        <v>272100</v>
      </c>
      <c r="F365">
        <v>65.001545595053997</v>
      </c>
      <c r="H365" s="8">
        <f t="shared" si="11"/>
        <v>65.001545595053997</v>
      </c>
    </row>
    <row r="366" spans="1:8">
      <c r="A366" t="s">
        <v>381</v>
      </c>
      <c r="B366" t="s">
        <v>11</v>
      </c>
      <c r="C366" t="s">
        <v>15</v>
      </c>
      <c r="D366" t="str">
        <f t="shared" si="10"/>
        <v>Midfield</v>
      </c>
      <c r="E366">
        <v>285000</v>
      </c>
      <c r="F366">
        <v>64.862652869237905</v>
      </c>
      <c r="H366" s="8">
        <f t="shared" si="11"/>
        <v>64.862652869237905</v>
      </c>
    </row>
    <row r="367" spans="1:8">
      <c r="A367" t="s">
        <v>382</v>
      </c>
      <c r="B367" t="s">
        <v>30</v>
      </c>
      <c r="C367" t="s">
        <v>45</v>
      </c>
      <c r="D367" t="str">
        <f t="shared" si="10"/>
        <v>Defender</v>
      </c>
      <c r="E367">
        <v>387300</v>
      </c>
      <c r="F367">
        <v>64.848906560636195</v>
      </c>
      <c r="H367" s="8">
        <f t="shared" si="11"/>
        <v>64.848906560636195</v>
      </c>
    </row>
    <row r="368" spans="1:8">
      <c r="A368" t="s">
        <v>383</v>
      </c>
      <c r="B368" t="s">
        <v>44</v>
      </c>
      <c r="C368" t="s">
        <v>45</v>
      </c>
      <c r="D368" t="str">
        <f t="shared" si="10"/>
        <v>Defender</v>
      </c>
      <c r="E368">
        <v>355400</v>
      </c>
      <c r="F368">
        <v>64.682037164487198</v>
      </c>
      <c r="H368" s="8">
        <f t="shared" si="11"/>
        <v>64.682037164487198</v>
      </c>
    </row>
    <row r="369" spans="1:8">
      <c r="A369" t="s">
        <v>384</v>
      </c>
      <c r="B369" t="s">
        <v>93</v>
      </c>
      <c r="C369" t="s">
        <v>15</v>
      </c>
      <c r="D369" t="str">
        <f t="shared" si="10"/>
        <v>Midfield</v>
      </c>
      <c r="E369">
        <v>270300</v>
      </c>
      <c r="F369">
        <v>64.675392670156995</v>
      </c>
      <c r="H369" s="8">
        <f t="shared" si="11"/>
        <v>64.675392670156995</v>
      </c>
    </row>
    <row r="370" spans="1:8">
      <c r="A370" t="s">
        <v>385</v>
      </c>
      <c r="B370" t="s">
        <v>68</v>
      </c>
      <c r="C370" t="s">
        <v>9</v>
      </c>
      <c r="D370" t="str">
        <f t="shared" si="10"/>
        <v>Midfield, Forward</v>
      </c>
      <c r="E370">
        <v>350000</v>
      </c>
      <c r="F370">
        <v>64.660377358490507</v>
      </c>
      <c r="H370" s="8">
        <f t="shared" si="11"/>
        <v>64.660377358490507</v>
      </c>
    </row>
    <row r="371" spans="1:8">
      <c r="A371" t="s">
        <v>386</v>
      </c>
      <c r="B371" t="s">
        <v>57</v>
      </c>
      <c r="C371" t="s">
        <v>45</v>
      </c>
      <c r="D371" t="str">
        <f t="shared" si="10"/>
        <v>Defender</v>
      </c>
      <c r="E371">
        <v>346000</v>
      </c>
      <c r="F371">
        <v>64.648018648018606</v>
      </c>
      <c r="H371" s="8">
        <f t="shared" si="11"/>
        <v>64.648018648018606</v>
      </c>
    </row>
    <row r="372" spans="1:8">
      <c r="A372" t="s">
        <v>387</v>
      </c>
      <c r="B372" t="s">
        <v>14</v>
      </c>
      <c r="C372" t="s">
        <v>45</v>
      </c>
      <c r="D372" t="str">
        <f t="shared" si="10"/>
        <v>Defender</v>
      </c>
      <c r="E372">
        <v>355600</v>
      </c>
      <c r="F372">
        <v>64.642140468227396</v>
      </c>
      <c r="H372" s="8">
        <f t="shared" si="11"/>
        <v>64.642140468227396</v>
      </c>
    </row>
    <row r="373" spans="1:8">
      <c r="A373" t="s">
        <v>726</v>
      </c>
      <c r="B373" t="s">
        <v>32</v>
      </c>
      <c r="C373" t="s">
        <v>12</v>
      </c>
      <c r="D373" t="str">
        <f t="shared" si="10"/>
        <v>Ruck</v>
      </c>
      <c r="E373">
        <v>123900</v>
      </c>
      <c r="F373">
        <v>64.615384615384599</v>
      </c>
      <c r="H373" s="8">
        <f t="shared" si="11"/>
        <v>64.615384615384599</v>
      </c>
    </row>
    <row r="374" spans="1:8">
      <c r="A374" t="s">
        <v>388</v>
      </c>
      <c r="B374" t="s">
        <v>19</v>
      </c>
      <c r="C374" t="s">
        <v>45</v>
      </c>
      <c r="D374" t="str">
        <f t="shared" si="10"/>
        <v>Defender</v>
      </c>
      <c r="E374">
        <v>300800</v>
      </c>
      <c r="F374">
        <v>64.601789709172195</v>
      </c>
      <c r="H374" s="8">
        <f t="shared" si="11"/>
        <v>64.601789709172195</v>
      </c>
    </row>
    <row r="375" spans="1:8">
      <c r="A375" t="s">
        <v>389</v>
      </c>
      <c r="B375" t="s">
        <v>14</v>
      </c>
      <c r="C375" t="s">
        <v>76</v>
      </c>
      <c r="D375" t="str">
        <f t="shared" si="10"/>
        <v>Forward</v>
      </c>
      <c r="E375">
        <v>360800</v>
      </c>
      <c r="F375">
        <v>64.576271186440593</v>
      </c>
      <c r="H375" s="8">
        <f t="shared" si="11"/>
        <v>64.576271186440593</v>
      </c>
    </row>
    <row r="376" spans="1:8">
      <c r="A376" t="s">
        <v>390</v>
      </c>
      <c r="B376" t="s">
        <v>19</v>
      </c>
      <c r="C376" t="s">
        <v>76</v>
      </c>
      <c r="D376" t="str">
        <f t="shared" si="10"/>
        <v>Forward</v>
      </c>
      <c r="E376">
        <v>332800</v>
      </c>
      <c r="F376">
        <v>64.198257080610006</v>
      </c>
      <c r="H376" s="8">
        <f t="shared" si="11"/>
        <v>64.198257080610006</v>
      </c>
    </row>
    <row r="377" spans="1:8">
      <c r="A377" t="s">
        <v>391</v>
      </c>
      <c r="B377" t="s">
        <v>30</v>
      </c>
      <c r="C377" t="s">
        <v>45</v>
      </c>
      <c r="D377" t="str">
        <f t="shared" si="10"/>
        <v>Defender</v>
      </c>
      <c r="E377">
        <v>359100</v>
      </c>
      <c r="F377">
        <v>64.133333333333297</v>
      </c>
      <c r="H377" s="8">
        <f t="shared" si="11"/>
        <v>64.133333333333297</v>
      </c>
    </row>
    <row r="378" spans="1:8">
      <c r="A378" t="s">
        <v>392</v>
      </c>
      <c r="B378" t="s">
        <v>22</v>
      </c>
      <c r="C378" t="s">
        <v>15</v>
      </c>
      <c r="D378" t="str">
        <f t="shared" si="10"/>
        <v>Midfield</v>
      </c>
      <c r="E378">
        <v>382500</v>
      </c>
      <c r="F378">
        <v>64.104367555303398</v>
      </c>
      <c r="H378" s="8">
        <f t="shared" si="11"/>
        <v>64.104367555303398</v>
      </c>
    </row>
    <row r="379" spans="1:8">
      <c r="A379" t="s">
        <v>393</v>
      </c>
      <c r="B379" t="s">
        <v>32</v>
      </c>
      <c r="C379" t="s">
        <v>45</v>
      </c>
      <c r="D379" t="str">
        <f t="shared" si="10"/>
        <v>Defender</v>
      </c>
      <c r="E379">
        <v>264400</v>
      </c>
      <c r="F379">
        <v>64.0094043887147</v>
      </c>
      <c r="H379" s="8">
        <f t="shared" si="11"/>
        <v>64.0094043887147</v>
      </c>
    </row>
    <row r="380" spans="1:8">
      <c r="A380" t="s">
        <v>394</v>
      </c>
      <c r="B380" t="s">
        <v>14</v>
      </c>
      <c r="C380" t="s">
        <v>76</v>
      </c>
      <c r="D380" t="str">
        <f t="shared" si="10"/>
        <v>Forward</v>
      </c>
      <c r="E380">
        <v>368200</v>
      </c>
      <c r="F380">
        <v>64.008064516128997</v>
      </c>
      <c r="H380" s="8">
        <f t="shared" si="11"/>
        <v>64.008064516128997</v>
      </c>
    </row>
    <row r="381" spans="1:8">
      <c r="A381" t="s">
        <v>395</v>
      </c>
      <c r="B381" t="s">
        <v>44</v>
      </c>
      <c r="C381" t="s">
        <v>76</v>
      </c>
      <c r="D381" t="str">
        <f t="shared" si="10"/>
        <v>Forward</v>
      </c>
      <c r="E381">
        <v>350600</v>
      </c>
      <c r="F381">
        <v>64</v>
      </c>
      <c r="H381" s="8">
        <f t="shared" si="11"/>
        <v>64</v>
      </c>
    </row>
    <row r="382" spans="1:8">
      <c r="A382" t="s">
        <v>396</v>
      </c>
      <c r="B382" t="s">
        <v>19</v>
      </c>
      <c r="C382" t="s">
        <v>76</v>
      </c>
      <c r="D382" t="str">
        <f t="shared" si="10"/>
        <v>Forward</v>
      </c>
      <c r="E382">
        <v>347400</v>
      </c>
      <c r="F382">
        <v>64</v>
      </c>
      <c r="H382" s="8">
        <f t="shared" si="11"/>
        <v>64</v>
      </c>
    </row>
    <row r="383" spans="1:8">
      <c r="A383" t="s">
        <v>762</v>
      </c>
      <c r="B383" t="s">
        <v>26</v>
      </c>
      <c r="C383" t="s">
        <v>15</v>
      </c>
      <c r="D383" t="str">
        <f t="shared" si="10"/>
        <v>Midfield</v>
      </c>
      <c r="E383">
        <v>117300</v>
      </c>
      <c r="F383">
        <v>63.886704931019302</v>
      </c>
      <c r="H383" s="8">
        <f t="shared" si="11"/>
        <v>63.886704931019302</v>
      </c>
    </row>
    <row r="384" spans="1:8">
      <c r="A384" t="s">
        <v>397</v>
      </c>
      <c r="B384" t="s">
        <v>22</v>
      </c>
      <c r="C384" t="s">
        <v>76</v>
      </c>
      <c r="D384" t="str">
        <f t="shared" si="10"/>
        <v>Forward</v>
      </c>
      <c r="E384">
        <v>384200</v>
      </c>
      <c r="F384">
        <v>63.739097169089497</v>
      </c>
      <c r="H384" s="8">
        <f t="shared" si="11"/>
        <v>63.739097169089497</v>
      </c>
    </row>
    <row r="385" spans="1:8">
      <c r="A385" t="s">
        <v>398</v>
      </c>
      <c r="B385" t="s">
        <v>52</v>
      </c>
      <c r="C385" t="s">
        <v>12</v>
      </c>
      <c r="D385" t="str">
        <f t="shared" si="10"/>
        <v>Ruck</v>
      </c>
      <c r="E385">
        <v>202700</v>
      </c>
      <c r="F385">
        <v>63.644628099173502</v>
      </c>
      <c r="H385" s="8">
        <f t="shared" si="11"/>
        <v>63.644628099173502</v>
      </c>
    </row>
    <row r="386" spans="1:8">
      <c r="A386" t="s">
        <v>399</v>
      </c>
      <c r="B386" t="s">
        <v>26</v>
      </c>
      <c r="C386" t="s">
        <v>15</v>
      </c>
      <c r="D386" t="str">
        <f t="shared" ref="D386:D449" si="12">SUBSTITUTE(SUBSTITUTE(SUBSTITUTE(C386,"[",""),"]",""),"'","")</f>
        <v>Midfield</v>
      </c>
      <c r="E386">
        <v>316000</v>
      </c>
      <c r="F386">
        <v>63.588682834046502</v>
      </c>
      <c r="H386" s="8">
        <f t="shared" ref="H386:H449" si="13">IF(G386=0,F386,IF(G386=-1,0,(G386*3+F386)/4))</f>
        <v>63.588682834046502</v>
      </c>
    </row>
    <row r="387" spans="1:8">
      <c r="A387" t="s">
        <v>400</v>
      </c>
      <c r="B387" t="s">
        <v>32</v>
      </c>
      <c r="C387" t="s">
        <v>12</v>
      </c>
      <c r="D387" t="str">
        <f t="shared" si="12"/>
        <v>Ruck</v>
      </c>
      <c r="E387">
        <v>142600</v>
      </c>
      <c r="F387">
        <v>63.539616346955697</v>
      </c>
      <c r="H387" s="8">
        <f t="shared" si="13"/>
        <v>63.539616346955697</v>
      </c>
    </row>
    <row r="388" spans="1:8">
      <c r="A388" t="s">
        <v>401</v>
      </c>
      <c r="B388" t="s">
        <v>11</v>
      </c>
      <c r="C388" t="s">
        <v>45</v>
      </c>
      <c r="D388" t="str">
        <f t="shared" si="12"/>
        <v>Defender</v>
      </c>
      <c r="E388">
        <v>282300</v>
      </c>
      <c r="F388">
        <v>63.518191841234803</v>
      </c>
      <c r="H388" s="8">
        <f t="shared" si="13"/>
        <v>63.518191841234803</v>
      </c>
    </row>
    <row r="389" spans="1:8">
      <c r="A389" t="s">
        <v>402</v>
      </c>
      <c r="B389" t="s">
        <v>22</v>
      </c>
      <c r="C389" t="s">
        <v>15</v>
      </c>
      <c r="D389" t="str">
        <f t="shared" si="12"/>
        <v>Midfield</v>
      </c>
      <c r="E389">
        <v>385400</v>
      </c>
      <c r="F389">
        <v>63.4950260540028</v>
      </c>
      <c r="H389" s="8">
        <f t="shared" si="13"/>
        <v>63.4950260540028</v>
      </c>
    </row>
    <row r="390" spans="1:8">
      <c r="A390" t="s">
        <v>403</v>
      </c>
      <c r="B390" t="s">
        <v>48</v>
      </c>
      <c r="C390" t="s">
        <v>76</v>
      </c>
      <c r="D390" t="str">
        <f t="shared" si="12"/>
        <v>Forward</v>
      </c>
      <c r="E390">
        <v>268500</v>
      </c>
      <c r="F390">
        <v>63.486140724946601</v>
      </c>
      <c r="H390" s="8">
        <f t="shared" si="13"/>
        <v>63.486140724946601</v>
      </c>
    </row>
    <row r="391" spans="1:8">
      <c r="A391" t="s">
        <v>404</v>
      </c>
      <c r="B391" t="s">
        <v>17</v>
      </c>
      <c r="C391" t="s">
        <v>45</v>
      </c>
      <c r="D391" t="str">
        <f t="shared" si="12"/>
        <v>Defender</v>
      </c>
      <c r="E391">
        <v>388100</v>
      </c>
      <c r="F391">
        <v>63.274817136886099</v>
      </c>
      <c r="H391" s="8">
        <f t="shared" si="13"/>
        <v>63.274817136886099</v>
      </c>
    </row>
    <row r="392" spans="1:8">
      <c r="A392" t="s">
        <v>405</v>
      </c>
      <c r="B392" t="s">
        <v>17</v>
      </c>
      <c r="C392" t="s">
        <v>9</v>
      </c>
      <c r="D392" t="str">
        <f t="shared" si="12"/>
        <v>Midfield, Forward</v>
      </c>
      <c r="E392">
        <v>282300</v>
      </c>
      <c r="F392">
        <v>63.222362602653099</v>
      </c>
      <c r="H392" s="8">
        <f t="shared" si="13"/>
        <v>63.222362602653099</v>
      </c>
    </row>
    <row r="393" spans="1:8">
      <c r="A393" t="s">
        <v>406</v>
      </c>
      <c r="B393" t="s">
        <v>52</v>
      </c>
      <c r="C393" t="s">
        <v>15</v>
      </c>
      <c r="D393" t="str">
        <f t="shared" si="12"/>
        <v>Midfield</v>
      </c>
      <c r="E393">
        <v>360500</v>
      </c>
      <c r="F393">
        <v>63.157867760122997</v>
      </c>
      <c r="H393" s="8">
        <f t="shared" si="13"/>
        <v>63.157867760122997</v>
      </c>
    </row>
    <row r="394" spans="1:8">
      <c r="A394" t="s">
        <v>408</v>
      </c>
      <c r="B394" t="s">
        <v>11</v>
      </c>
      <c r="C394" t="s">
        <v>12</v>
      </c>
      <c r="D394" t="str">
        <f t="shared" si="12"/>
        <v>Ruck</v>
      </c>
      <c r="E394">
        <v>239900</v>
      </c>
      <c r="F394">
        <v>63</v>
      </c>
      <c r="H394" s="8">
        <f t="shared" si="13"/>
        <v>63</v>
      </c>
    </row>
    <row r="395" spans="1:8">
      <c r="A395" t="s">
        <v>409</v>
      </c>
      <c r="B395" t="s">
        <v>30</v>
      </c>
      <c r="C395" t="s">
        <v>12</v>
      </c>
      <c r="D395" t="str">
        <f t="shared" si="12"/>
        <v>Ruck</v>
      </c>
      <c r="E395">
        <v>136800</v>
      </c>
      <c r="F395">
        <v>63</v>
      </c>
      <c r="H395" s="8">
        <f t="shared" si="13"/>
        <v>63</v>
      </c>
    </row>
    <row r="396" spans="1:8">
      <c r="A396" t="s">
        <v>407</v>
      </c>
      <c r="B396" t="s">
        <v>17</v>
      </c>
      <c r="C396" t="s">
        <v>9</v>
      </c>
      <c r="D396" t="str">
        <f t="shared" si="12"/>
        <v>Midfield, Forward</v>
      </c>
      <c r="E396">
        <v>344200</v>
      </c>
      <c r="F396">
        <v>63</v>
      </c>
      <c r="H396" s="8">
        <f t="shared" si="13"/>
        <v>63</v>
      </c>
    </row>
    <row r="397" spans="1:8">
      <c r="A397" t="s">
        <v>410</v>
      </c>
      <c r="B397" t="s">
        <v>11</v>
      </c>
      <c r="C397" t="s">
        <v>45</v>
      </c>
      <c r="D397" t="str">
        <f t="shared" si="12"/>
        <v>Defender</v>
      </c>
      <c r="E397">
        <v>242700</v>
      </c>
      <c r="F397">
        <v>62.936446173800199</v>
      </c>
      <c r="H397" s="8">
        <f t="shared" si="13"/>
        <v>62.936446173800199</v>
      </c>
    </row>
    <row r="398" spans="1:8">
      <c r="A398" t="s">
        <v>411</v>
      </c>
      <c r="B398" t="s">
        <v>11</v>
      </c>
      <c r="C398" t="s">
        <v>15</v>
      </c>
      <c r="D398" t="str">
        <f t="shared" si="12"/>
        <v>Midfield</v>
      </c>
      <c r="E398">
        <v>238900</v>
      </c>
      <c r="F398">
        <v>62.933333333333302</v>
      </c>
      <c r="H398" s="8">
        <f t="shared" si="13"/>
        <v>62.933333333333302</v>
      </c>
    </row>
    <row r="399" spans="1:8">
      <c r="A399" t="s">
        <v>412</v>
      </c>
      <c r="B399" t="s">
        <v>93</v>
      </c>
      <c r="C399" t="s">
        <v>76</v>
      </c>
      <c r="D399" t="str">
        <f t="shared" si="12"/>
        <v>Forward</v>
      </c>
      <c r="E399">
        <v>325700</v>
      </c>
      <c r="F399">
        <v>62.864675688287399</v>
      </c>
      <c r="H399" s="8">
        <f t="shared" si="13"/>
        <v>62.864675688287399</v>
      </c>
    </row>
    <row r="400" spans="1:8">
      <c r="A400" t="s">
        <v>413</v>
      </c>
      <c r="B400" t="s">
        <v>14</v>
      </c>
      <c r="C400" t="s">
        <v>15</v>
      </c>
      <c r="D400" t="str">
        <f t="shared" si="12"/>
        <v>Midfield</v>
      </c>
      <c r="E400">
        <v>350600</v>
      </c>
      <c r="F400">
        <v>62.804270462633397</v>
      </c>
      <c r="H400" s="8">
        <f t="shared" si="13"/>
        <v>62.804270462633397</v>
      </c>
    </row>
    <row r="401" spans="1:8">
      <c r="A401" t="s">
        <v>414</v>
      </c>
      <c r="B401" t="s">
        <v>68</v>
      </c>
      <c r="C401" t="s">
        <v>415</v>
      </c>
      <c r="D401" t="str">
        <f t="shared" si="12"/>
        <v>Defender, Forward</v>
      </c>
      <c r="E401">
        <v>370600</v>
      </c>
      <c r="F401">
        <v>62.496932515337399</v>
      </c>
      <c r="H401" s="8">
        <f t="shared" si="13"/>
        <v>62.496932515337399</v>
      </c>
    </row>
    <row r="402" spans="1:8">
      <c r="A402" t="s">
        <v>416</v>
      </c>
      <c r="B402" t="s">
        <v>52</v>
      </c>
      <c r="C402" t="s">
        <v>76</v>
      </c>
      <c r="D402" t="str">
        <f t="shared" si="12"/>
        <v>Forward</v>
      </c>
      <c r="E402">
        <v>348800</v>
      </c>
      <c r="F402">
        <v>62.328445747800501</v>
      </c>
      <c r="H402" s="8">
        <f t="shared" si="13"/>
        <v>62.328445747800501</v>
      </c>
    </row>
    <row r="403" spans="1:8">
      <c r="A403" t="s">
        <v>417</v>
      </c>
      <c r="B403" t="s">
        <v>41</v>
      </c>
      <c r="C403" t="s">
        <v>76</v>
      </c>
      <c r="D403" t="str">
        <f t="shared" si="12"/>
        <v>Forward</v>
      </c>
      <c r="E403">
        <v>254600</v>
      </c>
      <c r="F403">
        <v>62.299771167048</v>
      </c>
      <c r="H403" s="8">
        <f t="shared" si="13"/>
        <v>62.299771167048</v>
      </c>
    </row>
    <row r="404" spans="1:8">
      <c r="A404" t="s">
        <v>418</v>
      </c>
      <c r="B404" t="s">
        <v>11</v>
      </c>
      <c r="C404" t="s">
        <v>45</v>
      </c>
      <c r="D404" t="str">
        <f t="shared" si="12"/>
        <v>Defender</v>
      </c>
      <c r="E404">
        <v>320000</v>
      </c>
      <c r="F404">
        <v>62.277560594214201</v>
      </c>
      <c r="H404" s="8">
        <f t="shared" si="13"/>
        <v>62.277560594214201</v>
      </c>
    </row>
    <row r="405" spans="1:8">
      <c r="A405" t="s">
        <v>419</v>
      </c>
      <c r="B405" t="s">
        <v>32</v>
      </c>
      <c r="C405" t="s">
        <v>76</v>
      </c>
      <c r="D405" t="str">
        <f t="shared" si="12"/>
        <v>Forward</v>
      </c>
      <c r="E405">
        <v>366200</v>
      </c>
      <c r="F405">
        <v>62.1500399042298</v>
      </c>
      <c r="H405" s="8">
        <f t="shared" si="13"/>
        <v>62.1500399042298</v>
      </c>
    </row>
    <row r="406" spans="1:8">
      <c r="A406" t="s">
        <v>420</v>
      </c>
      <c r="B406" t="s">
        <v>48</v>
      </c>
      <c r="C406" t="s">
        <v>45</v>
      </c>
      <c r="D406" t="str">
        <f t="shared" si="12"/>
        <v>Defender</v>
      </c>
      <c r="E406">
        <v>412500</v>
      </c>
      <c r="F406">
        <v>62.106382978723403</v>
      </c>
      <c r="H406" s="8">
        <f t="shared" si="13"/>
        <v>62.106382978723403</v>
      </c>
    </row>
    <row r="407" spans="1:8">
      <c r="A407" t="s">
        <v>421</v>
      </c>
      <c r="B407" t="s">
        <v>14</v>
      </c>
      <c r="C407" t="s">
        <v>45</v>
      </c>
      <c r="D407" t="str">
        <f t="shared" si="12"/>
        <v>Defender</v>
      </c>
      <c r="E407">
        <v>345800</v>
      </c>
      <c r="F407">
        <v>62.0355774493705</v>
      </c>
      <c r="H407" s="8">
        <f t="shared" si="13"/>
        <v>62.0355774493705</v>
      </c>
    </row>
    <row r="408" spans="1:8">
      <c r="A408" t="s">
        <v>422</v>
      </c>
      <c r="B408" t="s">
        <v>52</v>
      </c>
      <c r="C408" t="s">
        <v>76</v>
      </c>
      <c r="D408" t="str">
        <f t="shared" si="12"/>
        <v>Forward</v>
      </c>
      <c r="E408">
        <v>336600</v>
      </c>
      <c r="F408">
        <v>62</v>
      </c>
      <c r="H408" s="8">
        <f t="shared" si="13"/>
        <v>62</v>
      </c>
    </row>
    <row r="409" spans="1:8">
      <c r="A409" t="s">
        <v>423</v>
      </c>
      <c r="B409" t="s">
        <v>28</v>
      </c>
      <c r="C409" t="s">
        <v>45</v>
      </c>
      <c r="D409" t="str">
        <f t="shared" si="12"/>
        <v>Defender</v>
      </c>
      <c r="E409">
        <v>168300</v>
      </c>
      <c r="F409">
        <v>62</v>
      </c>
      <c r="H409" s="8">
        <f t="shared" si="13"/>
        <v>62</v>
      </c>
    </row>
    <row r="410" spans="1:8">
      <c r="A410" t="s">
        <v>424</v>
      </c>
      <c r="B410" t="s">
        <v>22</v>
      </c>
      <c r="C410" t="s">
        <v>76</v>
      </c>
      <c r="D410" t="str">
        <f t="shared" si="12"/>
        <v>Forward</v>
      </c>
      <c r="E410">
        <v>322300</v>
      </c>
      <c r="F410">
        <v>61.980769230769198</v>
      </c>
      <c r="H410" s="8">
        <f t="shared" si="13"/>
        <v>61.980769230769198</v>
      </c>
    </row>
    <row r="411" spans="1:8">
      <c r="A411" t="s">
        <v>425</v>
      </c>
      <c r="B411" t="s">
        <v>52</v>
      </c>
      <c r="C411" t="s">
        <v>45</v>
      </c>
      <c r="D411" t="str">
        <f t="shared" si="12"/>
        <v>Defender</v>
      </c>
      <c r="E411">
        <v>375100</v>
      </c>
      <c r="F411">
        <v>61.807802093244497</v>
      </c>
      <c r="H411" s="8">
        <f t="shared" si="13"/>
        <v>61.807802093244497</v>
      </c>
    </row>
    <row r="412" spans="1:8">
      <c r="A412" t="s">
        <v>426</v>
      </c>
      <c r="B412" t="s">
        <v>48</v>
      </c>
      <c r="C412" t="s">
        <v>76</v>
      </c>
      <c r="D412" t="str">
        <f t="shared" si="12"/>
        <v>Forward</v>
      </c>
      <c r="E412">
        <v>341100</v>
      </c>
      <c r="F412">
        <v>61.660194174757201</v>
      </c>
      <c r="H412" s="8">
        <f t="shared" si="13"/>
        <v>61.660194174757201</v>
      </c>
    </row>
    <row r="413" spans="1:8">
      <c r="A413" t="s">
        <v>427</v>
      </c>
      <c r="B413" t="s">
        <v>30</v>
      </c>
      <c r="C413" t="s">
        <v>45</v>
      </c>
      <c r="D413" t="str">
        <f t="shared" si="12"/>
        <v>Defender</v>
      </c>
      <c r="E413">
        <v>364900</v>
      </c>
      <c r="F413">
        <v>61.6430678466076</v>
      </c>
      <c r="H413" s="8">
        <f t="shared" si="13"/>
        <v>61.6430678466076</v>
      </c>
    </row>
    <row r="414" spans="1:8">
      <c r="A414" t="s">
        <v>428</v>
      </c>
      <c r="B414" t="s">
        <v>11</v>
      </c>
      <c r="C414" t="s">
        <v>45</v>
      </c>
      <c r="D414" t="str">
        <f t="shared" si="12"/>
        <v>Defender</v>
      </c>
      <c r="E414">
        <v>296100</v>
      </c>
      <c r="F414">
        <v>61.5980392156862</v>
      </c>
      <c r="H414" s="8">
        <f t="shared" si="13"/>
        <v>61.5980392156862</v>
      </c>
    </row>
    <row r="415" spans="1:8">
      <c r="A415" t="s">
        <v>429</v>
      </c>
      <c r="B415" t="s">
        <v>93</v>
      </c>
      <c r="C415" t="s">
        <v>15</v>
      </c>
      <c r="D415" t="str">
        <f t="shared" si="12"/>
        <v>Midfield</v>
      </c>
      <c r="E415">
        <v>369800</v>
      </c>
      <c r="F415">
        <v>61.576470588235203</v>
      </c>
      <c r="H415" s="8">
        <f t="shared" si="13"/>
        <v>61.576470588235203</v>
      </c>
    </row>
    <row r="416" spans="1:8">
      <c r="A416" t="s">
        <v>430</v>
      </c>
      <c r="B416" t="s">
        <v>44</v>
      </c>
      <c r="C416" t="s">
        <v>45</v>
      </c>
      <c r="D416" t="str">
        <f t="shared" si="12"/>
        <v>Defender</v>
      </c>
      <c r="E416">
        <v>338200</v>
      </c>
      <c r="F416">
        <v>61.527756059421399</v>
      </c>
      <c r="H416" s="8">
        <f t="shared" si="13"/>
        <v>61.527756059421399</v>
      </c>
    </row>
    <row r="417" spans="1:8">
      <c r="A417" t="s">
        <v>431</v>
      </c>
      <c r="B417" t="s">
        <v>44</v>
      </c>
      <c r="C417" t="s">
        <v>15</v>
      </c>
      <c r="D417" t="str">
        <f t="shared" si="12"/>
        <v>Midfield</v>
      </c>
      <c r="E417">
        <v>289700</v>
      </c>
      <c r="F417">
        <v>61.405940594059402</v>
      </c>
      <c r="H417" s="8">
        <f t="shared" si="13"/>
        <v>61.405940594059402</v>
      </c>
    </row>
    <row r="418" spans="1:8">
      <c r="A418" t="s">
        <v>432</v>
      </c>
      <c r="B418" t="s">
        <v>14</v>
      </c>
      <c r="C418" t="s">
        <v>9</v>
      </c>
      <c r="D418" t="str">
        <f t="shared" si="12"/>
        <v>Midfield, Forward</v>
      </c>
      <c r="E418">
        <v>327700</v>
      </c>
      <c r="F418">
        <v>61.396226415094297</v>
      </c>
      <c r="H418" s="8">
        <f t="shared" si="13"/>
        <v>61.396226415094297</v>
      </c>
    </row>
    <row r="419" spans="1:8">
      <c r="A419" t="s">
        <v>433</v>
      </c>
      <c r="B419" t="s">
        <v>41</v>
      </c>
      <c r="C419" t="s">
        <v>45</v>
      </c>
      <c r="D419" t="str">
        <f t="shared" si="12"/>
        <v>Defender</v>
      </c>
      <c r="E419">
        <v>318300</v>
      </c>
      <c r="F419">
        <v>61.266666666666602</v>
      </c>
      <c r="H419" s="8">
        <f t="shared" si="13"/>
        <v>61.266666666666602</v>
      </c>
    </row>
    <row r="420" spans="1:8">
      <c r="A420" t="s">
        <v>436</v>
      </c>
      <c r="B420" t="s">
        <v>32</v>
      </c>
      <c r="C420" t="s">
        <v>15</v>
      </c>
      <c r="D420" t="str">
        <f t="shared" si="12"/>
        <v>Midfield</v>
      </c>
      <c r="E420">
        <v>333300</v>
      </c>
      <c r="F420">
        <v>61</v>
      </c>
      <c r="H420" s="8">
        <f t="shared" si="13"/>
        <v>61</v>
      </c>
    </row>
    <row r="421" spans="1:8">
      <c r="A421" t="s">
        <v>434</v>
      </c>
      <c r="B421" t="s">
        <v>24</v>
      </c>
      <c r="C421" t="s">
        <v>76</v>
      </c>
      <c r="D421" t="str">
        <f t="shared" si="12"/>
        <v>Forward</v>
      </c>
      <c r="E421">
        <v>332200</v>
      </c>
      <c r="F421">
        <v>61</v>
      </c>
      <c r="H421" s="8">
        <f t="shared" si="13"/>
        <v>61</v>
      </c>
    </row>
    <row r="422" spans="1:8">
      <c r="A422" t="s">
        <v>435</v>
      </c>
      <c r="B422" t="s">
        <v>8</v>
      </c>
      <c r="C422" t="s">
        <v>45</v>
      </c>
      <c r="D422" t="str">
        <f t="shared" si="12"/>
        <v>Defender</v>
      </c>
      <c r="E422">
        <v>336100</v>
      </c>
      <c r="F422">
        <v>61</v>
      </c>
      <c r="H422" s="8">
        <f t="shared" si="13"/>
        <v>61</v>
      </c>
    </row>
    <row r="423" spans="1:8">
      <c r="A423" t="s">
        <v>437</v>
      </c>
      <c r="B423" t="s">
        <v>26</v>
      </c>
      <c r="C423" t="s">
        <v>45</v>
      </c>
      <c r="D423" t="str">
        <f t="shared" si="12"/>
        <v>Defender</v>
      </c>
      <c r="E423">
        <v>231800</v>
      </c>
      <c r="F423">
        <v>61</v>
      </c>
      <c r="H423" s="8">
        <f t="shared" si="13"/>
        <v>61</v>
      </c>
    </row>
    <row r="424" spans="1:8">
      <c r="A424" t="s">
        <v>438</v>
      </c>
      <c r="B424" t="s">
        <v>41</v>
      </c>
      <c r="C424" t="s">
        <v>76</v>
      </c>
      <c r="D424" t="str">
        <f t="shared" si="12"/>
        <v>Forward</v>
      </c>
      <c r="E424">
        <v>266400</v>
      </c>
      <c r="F424">
        <v>60.930758988015903</v>
      </c>
      <c r="H424" s="8">
        <f t="shared" si="13"/>
        <v>60.930758988015903</v>
      </c>
    </row>
    <row r="425" spans="1:8">
      <c r="A425" t="s">
        <v>439</v>
      </c>
      <c r="B425" t="s">
        <v>57</v>
      </c>
      <c r="C425" t="s">
        <v>15</v>
      </c>
      <c r="D425" t="str">
        <f t="shared" si="12"/>
        <v>Midfield</v>
      </c>
      <c r="E425">
        <v>270300</v>
      </c>
      <c r="F425">
        <v>60.689243027888402</v>
      </c>
      <c r="H425" s="8">
        <f t="shared" si="13"/>
        <v>60.689243027888402</v>
      </c>
    </row>
    <row r="426" spans="1:8">
      <c r="A426" t="s">
        <v>440</v>
      </c>
      <c r="B426" t="s">
        <v>28</v>
      </c>
      <c r="C426" t="s">
        <v>45</v>
      </c>
      <c r="D426" t="str">
        <f t="shared" si="12"/>
        <v>Defender</v>
      </c>
      <c r="E426">
        <v>347400</v>
      </c>
      <c r="F426">
        <v>60.6248108925869</v>
      </c>
      <c r="H426" s="8">
        <f t="shared" si="13"/>
        <v>60.6248108925869</v>
      </c>
    </row>
    <row r="427" spans="1:8">
      <c r="A427" t="s">
        <v>441</v>
      </c>
      <c r="B427" t="s">
        <v>93</v>
      </c>
      <c r="C427" t="s">
        <v>76</v>
      </c>
      <c r="D427" t="str">
        <f t="shared" si="12"/>
        <v>Forward</v>
      </c>
      <c r="E427">
        <v>333200</v>
      </c>
      <c r="F427">
        <v>60.584474885844699</v>
      </c>
      <c r="H427" s="8">
        <f t="shared" si="13"/>
        <v>60.584474885844699</v>
      </c>
    </row>
    <row r="428" spans="1:8">
      <c r="A428" t="s">
        <v>442</v>
      </c>
      <c r="B428" t="s">
        <v>17</v>
      </c>
      <c r="C428" t="s">
        <v>45</v>
      </c>
      <c r="D428" t="str">
        <f t="shared" si="12"/>
        <v>Defender</v>
      </c>
      <c r="E428">
        <v>233600</v>
      </c>
      <c r="F428">
        <v>60.5757575757575</v>
      </c>
      <c r="H428" s="8">
        <f t="shared" si="13"/>
        <v>60.5757575757575</v>
      </c>
    </row>
    <row r="429" spans="1:8">
      <c r="A429" t="s">
        <v>443</v>
      </c>
      <c r="B429" t="s">
        <v>19</v>
      </c>
      <c r="C429" t="s">
        <v>150</v>
      </c>
      <c r="D429" t="str">
        <f t="shared" si="12"/>
        <v>Defender, Midfield</v>
      </c>
      <c r="E429">
        <v>370900</v>
      </c>
      <c r="F429">
        <v>60.484374999999901</v>
      </c>
      <c r="H429" s="8">
        <f t="shared" si="13"/>
        <v>60.484374999999901</v>
      </c>
    </row>
    <row r="430" spans="1:8">
      <c r="A430" t="s">
        <v>444</v>
      </c>
      <c r="B430" t="s">
        <v>93</v>
      </c>
      <c r="C430" t="s">
        <v>76</v>
      </c>
      <c r="D430" t="str">
        <f t="shared" si="12"/>
        <v>Forward</v>
      </c>
      <c r="E430">
        <v>329700</v>
      </c>
      <c r="F430">
        <v>60.4095563139931</v>
      </c>
      <c r="H430" s="8">
        <f t="shared" si="13"/>
        <v>60.4095563139931</v>
      </c>
    </row>
    <row r="431" spans="1:8">
      <c r="A431" t="s">
        <v>445</v>
      </c>
      <c r="B431" t="s">
        <v>14</v>
      </c>
      <c r="C431" t="s">
        <v>9</v>
      </c>
      <c r="D431" t="str">
        <f t="shared" si="12"/>
        <v>Midfield, Forward</v>
      </c>
      <c r="E431">
        <v>392800</v>
      </c>
      <c r="F431">
        <v>60.3333333333333</v>
      </c>
      <c r="H431" s="8">
        <f t="shared" si="13"/>
        <v>60.3333333333333</v>
      </c>
    </row>
    <row r="432" spans="1:8">
      <c r="A432" t="s">
        <v>446</v>
      </c>
      <c r="B432" t="s">
        <v>19</v>
      </c>
      <c r="C432" t="s">
        <v>9</v>
      </c>
      <c r="D432" t="str">
        <f t="shared" si="12"/>
        <v>Midfield, Forward</v>
      </c>
      <c r="E432">
        <v>242100</v>
      </c>
      <c r="F432">
        <v>60.305483028720602</v>
      </c>
      <c r="H432" s="8">
        <f t="shared" si="13"/>
        <v>60.305483028720602</v>
      </c>
    </row>
    <row r="433" spans="1:8">
      <c r="A433" t="s">
        <v>447</v>
      </c>
      <c r="B433" t="s">
        <v>24</v>
      </c>
      <c r="C433" t="s">
        <v>76</v>
      </c>
      <c r="D433" t="str">
        <f t="shared" si="12"/>
        <v>Forward</v>
      </c>
      <c r="E433">
        <v>263300</v>
      </c>
      <c r="F433">
        <v>60.271057631412198</v>
      </c>
      <c r="H433" s="8">
        <f t="shared" si="13"/>
        <v>60.271057631412198</v>
      </c>
    </row>
    <row r="434" spans="1:8">
      <c r="A434" t="s">
        <v>448</v>
      </c>
      <c r="B434" t="s">
        <v>44</v>
      </c>
      <c r="C434" t="s">
        <v>15</v>
      </c>
      <c r="D434" t="str">
        <f t="shared" si="12"/>
        <v>Midfield</v>
      </c>
      <c r="E434">
        <v>359300</v>
      </c>
      <c r="F434">
        <v>60.200836820083602</v>
      </c>
      <c r="H434" s="8">
        <f t="shared" si="13"/>
        <v>60.200836820083602</v>
      </c>
    </row>
    <row r="435" spans="1:8">
      <c r="A435" t="s">
        <v>451</v>
      </c>
      <c r="B435" t="s">
        <v>17</v>
      </c>
      <c r="C435" t="s">
        <v>15</v>
      </c>
      <c r="D435" t="str">
        <f t="shared" si="12"/>
        <v>Midfield</v>
      </c>
      <c r="E435">
        <v>328600</v>
      </c>
      <c r="F435">
        <v>60</v>
      </c>
      <c r="H435" s="8">
        <f t="shared" si="13"/>
        <v>60</v>
      </c>
    </row>
    <row r="436" spans="1:8">
      <c r="A436" t="s">
        <v>453</v>
      </c>
      <c r="B436" t="s">
        <v>48</v>
      </c>
      <c r="C436" t="s">
        <v>15</v>
      </c>
      <c r="D436" t="str">
        <f t="shared" si="12"/>
        <v>Midfield</v>
      </c>
      <c r="E436">
        <v>294500</v>
      </c>
      <c r="F436">
        <v>60</v>
      </c>
      <c r="H436" s="8">
        <f t="shared" si="13"/>
        <v>60</v>
      </c>
    </row>
    <row r="437" spans="1:8">
      <c r="A437" t="s">
        <v>450</v>
      </c>
      <c r="B437" t="s">
        <v>17</v>
      </c>
      <c r="C437" t="s">
        <v>76</v>
      </c>
      <c r="D437" t="str">
        <f t="shared" si="12"/>
        <v>Forward</v>
      </c>
      <c r="E437">
        <v>329600</v>
      </c>
      <c r="F437">
        <v>60</v>
      </c>
      <c r="H437" s="8">
        <f t="shared" si="13"/>
        <v>60</v>
      </c>
    </row>
    <row r="438" spans="1:8">
      <c r="A438" t="s">
        <v>452</v>
      </c>
      <c r="B438" t="s">
        <v>28</v>
      </c>
      <c r="C438" t="s">
        <v>76</v>
      </c>
      <c r="D438" t="str">
        <f t="shared" si="12"/>
        <v>Forward</v>
      </c>
      <c r="E438">
        <v>327700</v>
      </c>
      <c r="F438">
        <v>60</v>
      </c>
      <c r="H438" s="8">
        <f t="shared" si="13"/>
        <v>60</v>
      </c>
    </row>
    <row r="439" spans="1:8">
      <c r="A439" t="s">
        <v>449</v>
      </c>
      <c r="B439" t="s">
        <v>24</v>
      </c>
      <c r="C439" t="s">
        <v>45</v>
      </c>
      <c r="D439" t="str">
        <f t="shared" si="12"/>
        <v>Defender</v>
      </c>
      <c r="E439">
        <v>310900</v>
      </c>
      <c r="F439">
        <v>60</v>
      </c>
      <c r="H439" s="8">
        <f t="shared" si="13"/>
        <v>60</v>
      </c>
    </row>
    <row r="440" spans="1:8">
      <c r="A440" t="s">
        <v>454</v>
      </c>
      <c r="B440" t="s">
        <v>68</v>
      </c>
      <c r="C440" t="s">
        <v>45</v>
      </c>
      <c r="D440" t="str">
        <f t="shared" si="12"/>
        <v>Defender</v>
      </c>
      <c r="E440">
        <v>295900</v>
      </c>
      <c r="F440">
        <v>59.968534151957002</v>
      </c>
      <c r="H440" s="8">
        <f t="shared" si="13"/>
        <v>59.968534151957002</v>
      </c>
    </row>
    <row r="441" spans="1:8">
      <c r="A441" t="s">
        <v>455</v>
      </c>
      <c r="B441" t="s">
        <v>93</v>
      </c>
      <c r="C441" t="s">
        <v>45</v>
      </c>
      <c r="D441" t="str">
        <f t="shared" si="12"/>
        <v>Defender</v>
      </c>
      <c r="E441">
        <v>275700</v>
      </c>
      <c r="F441">
        <v>59.956772334293902</v>
      </c>
      <c r="H441" s="8">
        <f t="shared" si="13"/>
        <v>59.956772334293902</v>
      </c>
    </row>
    <row r="442" spans="1:8">
      <c r="A442" t="s">
        <v>456</v>
      </c>
      <c r="B442" t="s">
        <v>28</v>
      </c>
      <c r="C442" t="s">
        <v>45</v>
      </c>
      <c r="D442" t="str">
        <f t="shared" si="12"/>
        <v>Defender</v>
      </c>
      <c r="E442">
        <v>389700</v>
      </c>
      <c r="F442">
        <v>59.934617629889097</v>
      </c>
      <c r="H442" s="8">
        <f t="shared" si="13"/>
        <v>59.934617629889097</v>
      </c>
    </row>
    <row r="443" spans="1:8">
      <c r="A443" t="s">
        <v>457</v>
      </c>
      <c r="B443" t="s">
        <v>8</v>
      </c>
      <c r="C443" t="s">
        <v>76</v>
      </c>
      <c r="D443" t="str">
        <f t="shared" si="12"/>
        <v>Forward</v>
      </c>
      <c r="E443">
        <v>261600</v>
      </c>
      <c r="F443">
        <v>59.796589524969498</v>
      </c>
      <c r="H443" s="8">
        <f t="shared" si="13"/>
        <v>59.796589524969498</v>
      </c>
    </row>
    <row r="444" spans="1:8">
      <c r="A444" t="s">
        <v>458</v>
      </c>
      <c r="B444" t="s">
        <v>28</v>
      </c>
      <c r="C444" t="s">
        <v>45</v>
      </c>
      <c r="D444" t="str">
        <f t="shared" si="12"/>
        <v>Defender</v>
      </c>
      <c r="E444">
        <v>382400</v>
      </c>
      <c r="F444">
        <v>59.724753405354598</v>
      </c>
      <c r="H444" s="8">
        <f t="shared" si="13"/>
        <v>59.724753405354598</v>
      </c>
    </row>
    <row r="445" spans="1:8">
      <c r="A445" t="s">
        <v>459</v>
      </c>
      <c r="B445" t="s">
        <v>93</v>
      </c>
      <c r="C445" t="s">
        <v>76</v>
      </c>
      <c r="D445" t="str">
        <f t="shared" si="12"/>
        <v>Forward</v>
      </c>
      <c r="E445">
        <v>301700</v>
      </c>
      <c r="F445">
        <v>59.6666666666666</v>
      </c>
      <c r="H445" s="8">
        <f t="shared" si="13"/>
        <v>59.6666666666666</v>
      </c>
    </row>
    <row r="446" spans="1:8">
      <c r="A446" t="s">
        <v>460</v>
      </c>
      <c r="B446" t="s">
        <v>24</v>
      </c>
      <c r="C446" t="s">
        <v>104</v>
      </c>
      <c r="D446" t="str">
        <f t="shared" si="12"/>
        <v>Forward, Ruck</v>
      </c>
      <c r="E446">
        <v>364200</v>
      </c>
      <c r="F446">
        <v>59.551961459050197</v>
      </c>
      <c r="H446" s="8">
        <f t="shared" si="13"/>
        <v>59.551961459050197</v>
      </c>
    </row>
    <row r="447" spans="1:8">
      <c r="A447" t="s">
        <v>461</v>
      </c>
      <c r="B447" t="s">
        <v>93</v>
      </c>
      <c r="C447" t="s">
        <v>76</v>
      </c>
      <c r="D447" t="str">
        <f t="shared" si="12"/>
        <v>Forward</v>
      </c>
      <c r="E447">
        <v>364700</v>
      </c>
      <c r="F447">
        <v>59.505050505050498</v>
      </c>
      <c r="H447" s="8">
        <f t="shared" si="13"/>
        <v>59.505050505050498</v>
      </c>
    </row>
    <row r="448" spans="1:8">
      <c r="A448" t="s">
        <v>462</v>
      </c>
      <c r="B448" t="s">
        <v>24</v>
      </c>
      <c r="C448" t="s">
        <v>45</v>
      </c>
      <c r="D448" t="str">
        <f t="shared" si="12"/>
        <v>Defender</v>
      </c>
      <c r="E448">
        <v>328400</v>
      </c>
      <c r="F448">
        <v>59.412140575079803</v>
      </c>
      <c r="H448" s="8">
        <f t="shared" si="13"/>
        <v>59.412140575079803</v>
      </c>
    </row>
    <row r="449" spans="1:8">
      <c r="A449" t="s">
        <v>463</v>
      </c>
      <c r="B449" t="s">
        <v>17</v>
      </c>
      <c r="C449" t="s">
        <v>76</v>
      </c>
      <c r="D449" t="str">
        <f t="shared" si="12"/>
        <v>Forward</v>
      </c>
      <c r="E449">
        <v>349800</v>
      </c>
      <c r="F449">
        <v>59.404040404040401</v>
      </c>
      <c r="H449" s="8">
        <f t="shared" si="13"/>
        <v>59.404040404040401</v>
      </c>
    </row>
    <row r="450" spans="1:8">
      <c r="A450" t="s">
        <v>464</v>
      </c>
      <c r="B450" t="s">
        <v>22</v>
      </c>
      <c r="C450" t="s">
        <v>45</v>
      </c>
      <c r="D450" t="str">
        <f t="shared" ref="D450:D513" si="14">SUBSTITUTE(SUBSTITUTE(SUBSTITUTE(C450,"[",""),"]",""),"'","")</f>
        <v>Defender</v>
      </c>
      <c r="E450">
        <v>428500</v>
      </c>
      <c r="F450">
        <v>59.258064516128997</v>
      </c>
      <c r="H450" s="8">
        <f t="shared" ref="H450:H513" si="15">IF(G450=0,F450,IF(G450=-1,0,(G450*3+F450)/4))</f>
        <v>59.258064516128997</v>
      </c>
    </row>
    <row r="451" spans="1:8">
      <c r="A451" t="s">
        <v>465</v>
      </c>
      <c r="B451" t="s">
        <v>19</v>
      </c>
      <c r="C451" t="s">
        <v>76</v>
      </c>
      <c r="D451" t="str">
        <f t="shared" si="14"/>
        <v>Forward</v>
      </c>
      <c r="E451">
        <v>334900</v>
      </c>
      <c r="F451">
        <v>59.238931834153099</v>
      </c>
      <c r="H451" s="8">
        <f t="shared" si="15"/>
        <v>59.238931834153099</v>
      </c>
    </row>
    <row r="452" spans="1:8">
      <c r="A452" t="s">
        <v>466</v>
      </c>
      <c r="B452" t="s">
        <v>41</v>
      </c>
      <c r="C452" t="s">
        <v>76</v>
      </c>
      <c r="D452" t="str">
        <f t="shared" si="14"/>
        <v>Forward</v>
      </c>
      <c r="E452">
        <v>358300</v>
      </c>
      <c r="F452">
        <v>59.183520599250897</v>
      </c>
      <c r="H452" s="8">
        <f t="shared" si="15"/>
        <v>59.183520599250897</v>
      </c>
    </row>
    <row r="453" spans="1:8">
      <c r="A453" t="s">
        <v>467</v>
      </c>
      <c r="B453" t="s">
        <v>14</v>
      </c>
      <c r="C453" t="s">
        <v>12</v>
      </c>
      <c r="D453" t="str">
        <f t="shared" si="14"/>
        <v>Ruck</v>
      </c>
      <c r="E453">
        <v>278800</v>
      </c>
      <c r="F453">
        <v>59.125819134993399</v>
      </c>
      <c r="H453" s="8">
        <f t="shared" si="15"/>
        <v>59.125819134993399</v>
      </c>
    </row>
    <row r="454" spans="1:8">
      <c r="A454" t="s">
        <v>468</v>
      </c>
      <c r="B454" t="s">
        <v>26</v>
      </c>
      <c r="C454" t="s">
        <v>76</v>
      </c>
      <c r="D454" t="str">
        <f t="shared" si="14"/>
        <v>Forward</v>
      </c>
      <c r="E454">
        <v>317000</v>
      </c>
      <c r="F454">
        <v>59.076923076923002</v>
      </c>
      <c r="H454" s="8">
        <f t="shared" si="15"/>
        <v>59.076923076923002</v>
      </c>
    </row>
    <row r="455" spans="1:8">
      <c r="A455" t="s">
        <v>469</v>
      </c>
      <c r="B455" t="s">
        <v>14</v>
      </c>
      <c r="C455" t="s">
        <v>76</v>
      </c>
      <c r="D455" t="str">
        <f t="shared" si="14"/>
        <v>Forward</v>
      </c>
      <c r="E455">
        <v>312700</v>
      </c>
      <c r="F455">
        <v>59.0146341463414</v>
      </c>
      <c r="H455" s="8">
        <f t="shared" si="15"/>
        <v>59.0146341463414</v>
      </c>
    </row>
    <row r="456" spans="1:8">
      <c r="A456" t="s">
        <v>743</v>
      </c>
      <c r="B456" t="s">
        <v>41</v>
      </c>
      <c r="C456" t="s">
        <v>15</v>
      </c>
      <c r="D456" t="str">
        <f t="shared" si="14"/>
        <v>Midfield</v>
      </c>
      <c r="E456">
        <v>117300</v>
      </c>
      <c r="F456">
        <v>59</v>
      </c>
      <c r="H456" s="8">
        <f t="shared" si="15"/>
        <v>59</v>
      </c>
    </row>
    <row r="457" spans="1:8">
      <c r="A457" t="s">
        <v>471</v>
      </c>
      <c r="B457" t="s">
        <v>14</v>
      </c>
      <c r="C457" t="s">
        <v>9</v>
      </c>
      <c r="D457" t="str">
        <f t="shared" si="14"/>
        <v>Midfield, Forward</v>
      </c>
      <c r="E457">
        <v>323500</v>
      </c>
      <c r="F457">
        <v>59</v>
      </c>
      <c r="H457" s="8">
        <f t="shared" si="15"/>
        <v>59</v>
      </c>
    </row>
    <row r="458" spans="1:8">
      <c r="A458" t="s">
        <v>470</v>
      </c>
      <c r="B458" t="s">
        <v>8</v>
      </c>
      <c r="C458" t="s">
        <v>76</v>
      </c>
      <c r="D458" t="str">
        <f t="shared" si="14"/>
        <v>Forward</v>
      </c>
      <c r="E458">
        <v>324300</v>
      </c>
      <c r="F458">
        <v>59</v>
      </c>
      <c r="H458" s="8">
        <f t="shared" si="15"/>
        <v>59</v>
      </c>
    </row>
    <row r="459" spans="1:8">
      <c r="A459" t="s">
        <v>472</v>
      </c>
      <c r="B459" t="s">
        <v>48</v>
      </c>
      <c r="C459" t="s">
        <v>76</v>
      </c>
      <c r="D459" t="str">
        <f t="shared" si="14"/>
        <v>Forward</v>
      </c>
      <c r="E459">
        <v>343500</v>
      </c>
      <c r="F459">
        <v>58.986486486486399</v>
      </c>
      <c r="H459" s="8">
        <f t="shared" si="15"/>
        <v>58.986486486486399</v>
      </c>
    </row>
    <row r="460" spans="1:8">
      <c r="A460" t="s">
        <v>473</v>
      </c>
      <c r="B460" t="s">
        <v>57</v>
      </c>
      <c r="C460" t="s">
        <v>45</v>
      </c>
      <c r="D460" t="str">
        <f t="shared" si="14"/>
        <v>Defender</v>
      </c>
      <c r="E460">
        <v>350300</v>
      </c>
      <c r="F460">
        <v>58.957775489186403</v>
      </c>
      <c r="H460" s="8">
        <f t="shared" si="15"/>
        <v>58.957775489186403</v>
      </c>
    </row>
    <row r="461" spans="1:8">
      <c r="A461" t="s">
        <v>474</v>
      </c>
      <c r="B461" t="s">
        <v>24</v>
      </c>
      <c r="C461" t="s">
        <v>9</v>
      </c>
      <c r="D461" t="str">
        <f t="shared" si="14"/>
        <v>Midfield, Forward</v>
      </c>
      <c r="E461">
        <v>322200</v>
      </c>
      <c r="F461">
        <v>58.7062937062937</v>
      </c>
      <c r="H461" s="8">
        <f t="shared" si="15"/>
        <v>58.7062937062937</v>
      </c>
    </row>
    <row r="462" spans="1:8">
      <c r="A462" t="s">
        <v>475</v>
      </c>
      <c r="B462" t="s">
        <v>11</v>
      </c>
      <c r="C462" t="s">
        <v>45</v>
      </c>
      <c r="D462" t="str">
        <f t="shared" si="14"/>
        <v>Defender</v>
      </c>
      <c r="E462">
        <v>331700</v>
      </c>
      <c r="F462">
        <v>58.6158038147139</v>
      </c>
      <c r="H462" s="8">
        <f t="shared" si="15"/>
        <v>58.6158038147139</v>
      </c>
    </row>
    <row r="463" spans="1:8">
      <c r="A463" t="s">
        <v>476</v>
      </c>
      <c r="B463" t="s">
        <v>26</v>
      </c>
      <c r="C463" t="s">
        <v>76</v>
      </c>
      <c r="D463" t="str">
        <f t="shared" si="14"/>
        <v>Forward</v>
      </c>
      <c r="E463">
        <v>278500</v>
      </c>
      <c r="F463">
        <v>58.614617940199302</v>
      </c>
      <c r="H463" s="8">
        <f t="shared" si="15"/>
        <v>58.614617940199302</v>
      </c>
    </row>
    <row r="464" spans="1:8">
      <c r="A464" t="s">
        <v>477</v>
      </c>
      <c r="B464" t="s">
        <v>28</v>
      </c>
      <c r="C464" t="s">
        <v>15</v>
      </c>
      <c r="D464" t="str">
        <f t="shared" si="14"/>
        <v>Midfield</v>
      </c>
      <c r="E464">
        <v>260600</v>
      </c>
      <c r="F464">
        <v>58.596810933940702</v>
      </c>
      <c r="H464" s="8">
        <f t="shared" si="15"/>
        <v>58.596810933940702</v>
      </c>
    </row>
    <row r="465" spans="1:8">
      <c r="A465" t="s">
        <v>478</v>
      </c>
      <c r="B465" t="s">
        <v>30</v>
      </c>
      <c r="C465" t="s">
        <v>9</v>
      </c>
      <c r="D465" t="str">
        <f t="shared" si="14"/>
        <v>Midfield, Forward</v>
      </c>
      <c r="E465">
        <v>348800</v>
      </c>
      <c r="F465">
        <v>58.397058823529399</v>
      </c>
      <c r="H465" s="8">
        <f t="shared" si="15"/>
        <v>58.397058823529399</v>
      </c>
    </row>
    <row r="466" spans="1:8">
      <c r="A466" t="s">
        <v>479</v>
      </c>
      <c r="B466" t="s">
        <v>24</v>
      </c>
      <c r="C466" t="s">
        <v>45</v>
      </c>
      <c r="D466" t="str">
        <f t="shared" si="14"/>
        <v>Defender</v>
      </c>
      <c r="E466">
        <v>287700</v>
      </c>
      <c r="F466">
        <v>58.346320346320297</v>
      </c>
      <c r="H466" s="8">
        <f t="shared" si="15"/>
        <v>58.346320346320297</v>
      </c>
    </row>
    <row r="467" spans="1:8">
      <c r="A467" t="s">
        <v>780</v>
      </c>
      <c r="B467" t="s">
        <v>68</v>
      </c>
      <c r="C467" t="s">
        <v>9</v>
      </c>
      <c r="D467" t="str">
        <f t="shared" si="14"/>
        <v>Midfield, Forward</v>
      </c>
      <c r="E467">
        <v>117300</v>
      </c>
      <c r="F467">
        <v>58.3333333333333</v>
      </c>
      <c r="H467" s="8">
        <f t="shared" si="15"/>
        <v>58.3333333333333</v>
      </c>
    </row>
    <row r="468" spans="1:8">
      <c r="A468" t="s">
        <v>480</v>
      </c>
      <c r="B468" t="s">
        <v>48</v>
      </c>
      <c r="C468" t="s">
        <v>45</v>
      </c>
      <c r="D468" t="str">
        <f t="shared" si="14"/>
        <v>Defender</v>
      </c>
      <c r="E468">
        <v>358300</v>
      </c>
      <c r="F468">
        <v>58.285188592456301</v>
      </c>
      <c r="H468" s="8">
        <f t="shared" si="15"/>
        <v>58.285188592456301</v>
      </c>
    </row>
    <row r="469" spans="1:8">
      <c r="A469" t="s">
        <v>481</v>
      </c>
      <c r="B469" t="s">
        <v>17</v>
      </c>
      <c r="C469" t="s">
        <v>76</v>
      </c>
      <c r="D469" t="str">
        <f t="shared" si="14"/>
        <v>Forward</v>
      </c>
      <c r="E469">
        <v>354100</v>
      </c>
      <c r="F469">
        <v>58.220630372492799</v>
      </c>
      <c r="H469" s="8">
        <f t="shared" si="15"/>
        <v>58.220630372492799</v>
      </c>
    </row>
    <row r="470" spans="1:8">
      <c r="A470" t="s">
        <v>482</v>
      </c>
      <c r="B470" t="s">
        <v>44</v>
      </c>
      <c r="C470" t="s">
        <v>45</v>
      </c>
      <c r="D470" t="str">
        <f t="shared" si="14"/>
        <v>Defender</v>
      </c>
      <c r="E470">
        <v>279400</v>
      </c>
      <c r="F470">
        <v>58.174825174825102</v>
      </c>
      <c r="H470" s="8">
        <f t="shared" si="15"/>
        <v>58.174825174825102</v>
      </c>
    </row>
    <row r="471" spans="1:8">
      <c r="A471" t="s">
        <v>484</v>
      </c>
      <c r="B471" t="s">
        <v>52</v>
      </c>
      <c r="C471" t="s">
        <v>76</v>
      </c>
      <c r="D471" t="str">
        <f t="shared" si="14"/>
        <v>Forward</v>
      </c>
      <c r="E471">
        <v>318700</v>
      </c>
      <c r="F471">
        <v>58</v>
      </c>
      <c r="H471" s="8">
        <f t="shared" si="15"/>
        <v>58</v>
      </c>
    </row>
    <row r="472" spans="1:8">
      <c r="A472" t="s">
        <v>483</v>
      </c>
      <c r="B472" t="s">
        <v>24</v>
      </c>
      <c r="C472" t="s">
        <v>45</v>
      </c>
      <c r="D472" t="str">
        <f t="shared" si="14"/>
        <v>Defender</v>
      </c>
      <c r="E472">
        <v>319500</v>
      </c>
      <c r="F472">
        <v>58</v>
      </c>
      <c r="H472" s="8">
        <f t="shared" si="15"/>
        <v>58</v>
      </c>
    </row>
    <row r="473" spans="1:8">
      <c r="A473" t="s">
        <v>485</v>
      </c>
      <c r="B473" t="s">
        <v>28</v>
      </c>
      <c r="C473" t="s">
        <v>76</v>
      </c>
      <c r="D473" t="str">
        <f t="shared" si="14"/>
        <v>Forward</v>
      </c>
      <c r="E473">
        <v>317600</v>
      </c>
      <c r="F473">
        <v>57.999999999999901</v>
      </c>
      <c r="H473" s="8">
        <f t="shared" si="15"/>
        <v>57.999999999999901</v>
      </c>
    </row>
    <row r="474" spans="1:8">
      <c r="A474" t="s">
        <v>486</v>
      </c>
      <c r="B474" t="s">
        <v>93</v>
      </c>
      <c r="C474" t="s">
        <v>15</v>
      </c>
      <c r="D474" t="str">
        <f t="shared" si="14"/>
        <v>Midfield</v>
      </c>
      <c r="E474">
        <v>348100</v>
      </c>
      <c r="F474">
        <v>57.990243902438998</v>
      </c>
      <c r="H474" s="8">
        <f t="shared" si="15"/>
        <v>57.990243902438998</v>
      </c>
    </row>
    <row r="475" spans="1:8">
      <c r="A475" t="s">
        <v>487</v>
      </c>
      <c r="B475" t="s">
        <v>26</v>
      </c>
      <c r="C475" t="s">
        <v>76</v>
      </c>
      <c r="D475" t="str">
        <f t="shared" si="14"/>
        <v>Forward</v>
      </c>
      <c r="E475">
        <v>324600</v>
      </c>
      <c r="F475">
        <v>57.971326164874498</v>
      </c>
      <c r="H475" s="8">
        <f t="shared" si="15"/>
        <v>57.971326164874498</v>
      </c>
    </row>
    <row r="476" spans="1:8">
      <c r="A476" t="s">
        <v>488</v>
      </c>
      <c r="B476" t="s">
        <v>32</v>
      </c>
      <c r="C476" t="s">
        <v>76</v>
      </c>
      <c r="D476" t="str">
        <f t="shared" si="14"/>
        <v>Forward</v>
      </c>
      <c r="E476">
        <v>302200</v>
      </c>
      <c r="F476">
        <v>57.954904171364099</v>
      </c>
      <c r="H476" s="8">
        <f t="shared" si="15"/>
        <v>57.954904171364099</v>
      </c>
    </row>
    <row r="477" spans="1:8">
      <c r="A477" t="s">
        <v>489</v>
      </c>
      <c r="B477" t="s">
        <v>68</v>
      </c>
      <c r="C477" t="s">
        <v>45</v>
      </c>
      <c r="D477" t="str">
        <f t="shared" si="14"/>
        <v>Defender</v>
      </c>
      <c r="E477">
        <v>320300</v>
      </c>
      <c r="F477">
        <v>57.859848484848399</v>
      </c>
      <c r="H477" s="8">
        <f t="shared" si="15"/>
        <v>57.859848484848399</v>
      </c>
    </row>
    <row r="478" spans="1:8">
      <c r="A478" t="s">
        <v>490</v>
      </c>
      <c r="B478" t="s">
        <v>68</v>
      </c>
      <c r="C478" t="s">
        <v>45</v>
      </c>
      <c r="D478" t="str">
        <f t="shared" si="14"/>
        <v>Defender</v>
      </c>
      <c r="E478">
        <v>343400</v>
      </c>
      <c r="F478">
        <v>57.826086956521699</v>
      </c>
      <c r="H478" s="8">
        <f t="shared" si="15"/>
        <v>57.826086956521699</v>
      </c>
    </row>
    <row r="479" spans="1:8">
      <c r="A479" t="s">
        <v>491</v>
      </c>
      <c r="B479" t="s">
        <v>57</v>
      </c>
      <c r="C479" t="s">
        <v>45</v>
      </c>
      <c r="D479" t="str">
        <f t="shared" si="14"/>
        <v>Defender</v>
      </c>
      <c r="E479">
        <v>235600</v>
      </c>
      <c r="F479">
        <v>57.759124087591204</v>
      </c>
      <c r="H479" s="8">
        <f t="shared" si="15"/>
        <v>57.759124087591204</v>
      </c>
    </row>
    <row r="480" spans="1:8">
      <c r="A480" t="s">
        <v>492</v>
      </c>
      <c r="B480" t="s">
        <v>19</v>
      </c>
      <c r="C480" t="s">
        <v>76</v>
      </c>
      <c r="D480" t="str">
        <f t="shared" si="14"/>
        <v>Forward</v>
      </c>
      <c r="E480">
        <v>320800</v>
      </c>
      <c r="F480">
        <v>57.510638297872298</v>
      </c>
      <c r="H480" s="8">
        <f t="shared" si="15"/>
        <v>57.510638297872298</v>
      </c>
    </row>
    <row r="481" spans="1:8">
      <c r="A481" t="s">
        <v>493</v>
      </c>
      <c r="B481" t="s">
        <v>48</v>
      </c>
      <c r="C481" t="s">
        <v>12</v>
      </c>
      <c r="D481" t="str">
        <f t="shared" si="14"/>
        <v>Ruck</v>
      </c>
      <c r="E481">
        <v>235600</v>
      </c>
      <c r="F481">
        <v>57.459459459459403</v>
      </c>
      <c r="H481" s="8">
        <f t="shared" si="15"/>
        <v>57.459459459459403</v>
      </c>
    </row>
    <row r="482" spans="1:8">
      <c r="A482" t="s">
        <v>494</v>
      </c>
      <c r="B482" t="s">
        <v>24</v>
      </c>
      <c r="C482" t="s">
        <v>12</v>
      </c>
      <c r="D482" t="str">
        <f t="shared" si="14"/>
        <v>Ruck</v>
      </c>
      <c r="E482">
        <v>310600</v>
      </c>
      <c r="F482">
        <v>57.4</v>
      </c>
      <c r="H482" s="8">
        <f t="shared" si="15"/>
        <v>57.4</v>
      </c>
    </row>
    <row r="483" spans="1:8">
      <c r="A483" t="s">
        <v>495</v>
      </c>
      <c r="B483" t="s">
        <v>26</v>
      </c>
      <c r="C483" t="s">
        <v>45</v>
      </c>
      <c r="D483" t="str">
        <f t="shared" si="14"/>
        <v>Defender</v>
      </c>
      <c r="E483">
        <v>335500</v>
      </c>
      <c r="F483">
        <v>57.326939115929903</v>
      </c>
      <c r="H483" s="8">
        <f t="shared" si="15"/>
        <v>57.326939115929903</v>
      </c>
    </row>
    <row r="484" spans="1:8">
      <c r="A484" t="s">
        <v>496</v>
      </c>
      <c r="B484" t="s">
        <v>57</v>
      </c>
      <c r="C484" t="s">
        <v>45</v>
      </c>
      <c r="D484" t="str">
        <f t="shared" si="14"/>
        <v>Defender</v>
      </c>
      <c r="E484">
        <v>260600</v>
      </c>
      <c r="F484">
        <v>57.300873907615397</v>
      </c>
      <c r="H484" s="8">
        <f t="shared" si="15"/>
        <v>57.300873907615397</v>
      </c>
    </row>
    <row r="485" spans="1:8">
      <c r="A485" t="s">
        <v>497</v>
      </c>
      <c r="B485" t="s">
        <v>52</v>
      </c>
      <c r="C485" t="s">
        <v>45</v>
      </c>
      <c r="D485" t="str">
        <f t="shared" si="14"/>
        <v>Defender</v>
      </c>
      <c r="E485">
        <v>339900</v>
      </c>
      <c r="F485">
        <v>57.231441048034903</v>
      </c>
      <c r="H485" s="8">
        <f t="shared" si="15"/>
        <v>57.231441048034903</v>
      </c>
    </row>
    <row r="486" spans="1:8">
      <c r="A486" t="s">
        <v>656</v>
      </c>
      <c r="B486" t="s">
        <v>24</v>
      </c>
      <c r="C486" t="s">
        <v>15</v>
      </c>
      <c r="D486" t="str">
        <f t="shared" si="14"/>
        <v>Midfield</v>
      </c>
      <c r="E486">
        <v>180300</v>
      </c>
      <c r="F486">
        <v>57.0941323581281</v>
      </c>
      <c r="H486" s="8">
        <f t="shared" si="15"/>
        <v>57.0941323581281</v>
      </c>
    </row>
    <row r="487" spans="1:8">
      <c r="A487" t="s">
        <v>749</v>
      </c>
      <c r="B487" t="s">
        <v>17</v>
      </c>
      <c r="C487" t="s">
        <v>15</v>
      </c>
      <c r="D487" t="str">
        <f t="shared" si="14"/>
        <v>Midfield</v>
      </c>
      <c r="E487">
        <v>117300</v>
      </c>
      <c r="F487">
        <v>57.092410441082599</v>
      </c>
      <c r="H487" s="8">
        <f t="shared" si="15"/>
        <v>57.092410441082599</v>
      </c>
    </row>
    <row r="488" spans="1:8">
      <c r="A488" t="s">
        <v>498</v>
      </c>
      <c r="B488" t="s">
        <v>8</v>
      </c>
      <c r="C488" t="s">
        <v>45</v>
      </c>
      <c r="D488" t="str">
        <f t="shared" si="14"/>
        <v>Defender</v>
      </c>
      <c r="E488">
        <v>320000</v>
      </c>
      <c r="F488">
        <v>57.066539013882199</v>
      </c>
      <c r="H488" s="8">
        <f t="shared" si="15"/>
        <v>57.066539013882199</v>
      </c>
    </row>
    <row r="489" spans="1:8">
      <c r="A489" t="s">
        <v>499</v>
      </c>
      <c r="B489" t="s">
        <v>11</v>
      </c>
      <c r="C489" t="s">
        <v>76</v>
      </c>
      <c r="D489" t="str">
        <f t="shared" si="14"/>
        <v>Forward</v>
      </c>
      <c r="E489">
        <v>325700</v>
      </c>
      <c r="F489">
        <v>57.033898305084698</v>
      </c>
      <c r="H489" s="8">
        <f t="shared" si="15"/>
        <v>57.033898305084698</v>
      </c>
    </row>
    <row r="490" spans="1:8">
      <c r="A490" t="s">
        <v>500</v>
      </c>
      <c r="B490" t="s">
        <v>22</v>
      </c>
      <c r="C490" t="s">
        <v>9</v>
      </c>
      <c r="D490" t="str">
        <f t="shared" si="14"/>
        <v>Midfield, Forward</v>
      </c>
      <c r="E490">
        <v>249700</v>
      </c>
      <c r="F490">
        <v>57</v>
      </c>
      <c r="H490" s="8">
        <f t="shared" si="15"/>
        <v>57</v>
      </c>
    </row>
    <row r="491" spans="1:8">
      <c r="A491" t="s">
        <v>501</v>
      </c>
      <c r="B491" t="s">
        <v>11</v>
      </c>
      <c r="C491" t="s">
        <v>76</v>
      </c>
      <c r="D491" t="str">
        <f t="shared" si="14"/>
        <v>Forward</v>
      </c>
      <c r="E491">
        <v>311200</v>
      </c>
      <c r="F491">
        <v>57</v>
      </c>
      <c r="H491" s="8">
        <f t="shared" si="15"/>
        <v>57</v>
      </c>
    </row>
    <row r="492" spans="1:8">
      <c r="A492" t="s">
        <v>502</v>
      </c>
      <c r="B492" t="s">
        <v>11</v>
      </c>
      <c r="C492" t="s">
        <v>76</v>
      </c>
      <c r="D492" t="str">
        <f t="shared" si="14"/>
        <v>Forward</v>
      </c>
      <c r="E492">
        <v>310500</v>
      </c>
      <c r="F492">
        <v>57</v>
      </c>
      <c r="H492" s="8">
        <f t="shared" si="15"/>
        <v>57</v>
      </c>
    </row>
    <row r="493" spans="1:8">
      <c r="A493" t="s">
        <v>503</v>
      </c>
      <c r="B493" t="s">
        <v>17</v>
      </c>
      <c r="C493" t="s">
        <v>104</v>
      </c>
      <c r="D493" t="str">
        <f t="shared" si="14"/>
        <v>Forward, Ruck</v>
      </c>
      <c r="E493">
        <v>279500</v>
      </c>
      <c r="F493">
        <v>56.999999999999901</v>
      </c>
      <c r="H493" s="8">
        <f t="shared" si="15"/>
        <v>56.999999999999901</v>
      </c>
    </row>
    <row r="494" spans="1:8">
      <c r="A494" t="s">
        <v>504</v>
      </c>
      <c r="B494" t="s">
        <v>19</v>
      </c>
      <c r="C494" t="s">
        <v>415</v>
      </c>
      <c r="D494" t="str">
        <f t="shared" si="14"/>
        <v>Defender, Forward</v>
      </c>
      <c r="E494">
        <v>239400</v>
      </c>
      <c r="F494">
        <v>56.988031119090302</v>
      </c>
      <c r="H494" s="8">
        <f t="shared" si="15"/>
        <v>56.988031119090302</v>
      </c>
    </row>
    <row r="495" spans="1:8">
      <c r="A495" t="s">
        <v>505</v>
      </c>
      <c r="B495" t="s">
        <v>93</v>
      </c>
      <c r="C495" t="s">
        <v>45</v>
      </c>
      <c r="D495" t="str">
        <f t="shared" si="14"/>
        <v>Defender</v>
      </c>
      <c r="E495">
        <v>324900</v>
      </c>
      <c r="F495">
        <v>56.950090198436499</v>
      </c>
      <c r="H495" s="8">
        <f t="shared" si="15"/>
        <v>56.950090198436499</v>
      </c>
    </row>
    <row r="496" spans="1:8">
      <c r="A496" t="s">
        <v>506</v>
      </c>
      <c r="B496" t="s">
        <v>32</v>
      </c>
      <c r="C496" t="s">
        <v>45</v>
      </c>
      <c r="D496" t="str">
        <f t="shared" si="14"/>
        <v>Defender</v>
      </c>
      <c r="E496">
        <v>309700</v>
      </c>
      <c r="F496">
        <v>56.9268292682926</v>
      </c>
      <c r="H496" s="8">
        <f t="shared" si="15"/>
        <v>56.9268292682926</v>
      </c>
    </row>
    <row r="497" spans="1:8">
      <c r="A497" t="s">
        <v>507</v>
      </c>
      <c r="B497" t="s">
        <v>22</v>
      </c>
      <c r="C497" t="s">
        <v>76</v>
      </c>
      <c r="D497" t="str">
        <f t="shared" si="14"/>
        <v>Forward</v>
      </c>
      <c r="E497">
        <v>344700</v>
      </c>
      <c r="F497">
        <v>56.913043478260803</v>
      </c>
      <c r="H497" s="8">
        <f t="shared" si="15"/>
        <v>56.913043478260803</v>
      </c>
    </row>
    <row r="498" spans="1:8">
      <c r="A498" t="s">
        <v>508</v>
      </c>
      <c r="B498" t="s">
        <v>17</v>
      </c>
      <c r="C498" t="s">
        <v>15</v>
      </c>
      <c r="D498" t="str">
        <f t="shared" si="14"/>
        <v>Midfield</v>
      </c>
      <c r="E498">
        <v>327900</v>
      </c>
      <c r="F498">
        <v>56.6311719214753</v>
      </c>
      <c r="H498" s="8">
        <f t="shared" si="15"/>
        <v>56.6311719214753</v>
      </c>
    </row>
    <row r="499" spans="1:8">
      <c r="A499" t="s">
        <v>509</v>
      </c>
      <c r="B499" t="s">
        <v>24</v>
      </c>
      <c r="C499" t="s">
        <v>9</v>
      </c>
      <c r="D499" t="str">
        <f t="shared" si="14"/>
        <v>Midfield, Forward</v>
      </c>
      <c r="E499">
        <v>311600</v>
      </c>
      <c r="F499">
        <v>56.522012578616298</v>
      </c>
      <c r="H499" s="8">
        <f t="shared" si="15"/>
        <v>56.522012578616298</v>
      </c>
    </row>
    <row r="500" spans="1:8">
      <c r="A500" t="s">
        <v>424</v>
      </c>
      <c r="B500" t="s">
        <v>19</v>
      </c>
      <c r="C500" t="s">
        <v>76</v>
      </c>
      <c r="D500" t="str">
        <f t="shared" si="14"/>
        <v>Forward</v>
      </c>
      <c r="E500">
        <v>322300</v>
      </c>
      <c r="F500">
        <v>56.171717171717098</v>
      </c>
      <c r="H500" s="8">
        <f t="shared" si="15"/>
        <v>56.171717171717098</v>
      </c>
    </row>
    <row r="501" spans="1:8">
      <c r="A501" t="s">
        <v>510</v>
      </c>
      <c r="B501" t="s">
        <v>32</v>
      </c>
      <c r="C501" t="s">
        <v>45</v>
      </c>
      <c r="D501" t="str">
        <f t="shared" si="14"/>
        <v>Defender</v>
      </c>
      <c r="E501">
        <v>258900</v>
      </c>
      <c r="F501">
        <v>56.084566596194399</v>
      </c>
      <c r="H501" s="8">
        <f t="shared" si="15"/>
        <v>56.084566596194399</v>
      </c>
    </row>
    <row r="502" spans="1:8">
      <c r="A502" t="s">
        <v>511</v>
      </c>
      <c r="B502" t="s">
        <v>52</v>
      </c>
      <c r="C502" t="s">
        <v>76</v>
      </c>
      <c r="D502" t="str">
        <f t="shared" si="14"/>
        <v>Forward</v>
      </c>
      <c r="E502">
        <v>304700</v>
      </c>
      <c r="F502">
        <v>56</v>
      </c>
      <c r="H502" s="8">
        <f t="shared" si="15"/>
        <v>56</v>
      </c>
    </row>
    <row r="503" spans="1:8">
      <c r="A503" t="s">
        <v>512</v>
      </c>
      <c r="B503" t="s">
        <v>26</v>
      </c>
      <c r="C503" t="s">
        <v>45</v>
      </c>
      <c r="D503" t="str">
        <f t="shared" si="14"/>
        <v>Defender</v>
      </c>
      <c r="E503">
        <v>290800</v>
      </c>
      <c r="F503">
        <v>55.960680127523901</v>
      </c>
      <c r="H503" s="8">
        <f t="shared" si="15"/>
        <v>55.960680127523901</v>
      </c>
    </row>
    <row r="504" spans="1:8">
      <c r="A504" t="s">
        <v>513</v>
      </c>
      <c r="B504" t="s">
        <v>17</v>
      </c>
      <c r="C504" t="s">
        <v>45</v>
      </c>
      <c r="D504" t="str">
        <f t="shared" si="14"/>
        <v>Defender</v>
      </c>
      <c r="E504">
        <v>331100</v>
      </c>
      <c r="F504">
        <v>55.801822323462403</v>
      </c>
      <c r="H504" s="8">
        <f t="shared" si="15"/>
        <v>55.801822323462403</v>
      </c>
    </row>
    <row r="505" spans="1:8">
      <c r="A505" t="s">
        <v>514</v>
      </c>
      <c r="B505" t="s">
        <v>28</v>
      </c>
      <c r="C505" t="s">
        <v>76</v>
      </c>
      <c r="D505" t="str">
        <f t="shared" si="14"/>
        <v>Forward</v>
      </c>
      <c r="E505">
        <v>300900</v>
      </c>
      <c r="F505">
        <v>55.650161962054597</v>
      </c>
      <c r="H505" s="8">
        <f t="shared" si="15"/>
        <v>55.650161962054597</v>
      </c>
    </row>
    <row r="506" spans="1:8">
      <c r="A506" t="s">
        <v>515</v>
      </c>
      <c r="B506" t="s">
        <v>26</v>
      </c>
      <c r="C506" t="s">
        <v>76</v>
      </c>
      <c r="D506" t="str">
        <f t="shared" si="14"/>
        <v>Forward</v>
      </c>
      <c r="E506">
        <v>317000</v>
      </c>
      <c r="F506">
        <v>55.625730994152001</v>
      </c>
      <c r="H506" s="8">
        <f t="shared" si="15"/>
        <v>55.625730994152001</v>
      </c>
    </row>
    <row r="507" spans="1:8">
      <c r="A507" t="s">
        <v>516</v>
      </c>
      <c r="B507" t="s">
        <v>57</v>
      </c>
      <c r="C507" t="s">
        <v>76</v>
      </c>
      <c r="D507" t="str">
        <f t="shared" si="14"/>
        <v>Forward</v>
      </c>
      <c r="E507">
        <v>281300</v>
      </c>
      <c r="F507">
        <v>55.6</v>
      </c>
      <c r="H507" s="8">
        <f t="shared" si="15"/>
        <v>55.6</v>
      </c>
    </row>
    <row r="508" spans="1:8">
      <c r="A508" t="s">
        <v>517</v>
      </c>
      <c r="B508" t="s">
        <v>22</v>
      </c>
      <c r="C508" t="s">
        <v>45</v>
      </c>
      <c r="D508" t="str">
        <f t="shared" si="14"/>
        <v>Defender</v>
      </c>
      <c r="E508">
        <v>299600</v>
      </c>
      <c r="F508">
        <v>55.560975609756099</v>
      </c>
      <c r="H508" s="8">
        <f t="shared" si="15"/>
        <v>55.560975609756099</v>
      </c>
    </row>
    <row r="509" spans="1:8">
      <c r="A509" t="s">
        <v>518</v>
      </c>
      <c r="B509" t="s">
        <v>93</v>
      </c>
      <c r="C509" t="s">
        <v>415</v>
      </c>
      <c r="D509" t="str">
        <f t="shared" si="14"/>
        <v>Defender, Forward</v>
      </c>
      <c r="E509">
        <v>300500</v>
      </c>
      <c r="F509">
        <v>55.5420560747663</v>
      </c>
      <c r="H509" s="8">
        <f t="shared" si="15"/>
        <v>55.5420560747663</v>
      </c>
    </row>
    <row r="510" spans="1:8">
      <c r="A510" t="s">
        <v>519</v>
      </c>
      <c r="B510" t="s">
        <v>28</v>
      </c>
      <c r="C510" t="s">
        <v>76</v>
      </c>
      <c r="D510" t="str">
        <f t="shared" si="14"/>
        <v>Forward</v>
      </c>
      <c r="E510">
        <v>247500</v>
      </c>
      <c r="F510">
        <v>55.475037821482601</v>
      </c>
      <c r="H510" s="8">
        <f t="shared" si="15"/>
        <v>55.475037821482601</v>
      </c>
    </row>
    <row r="511" spans="1:8">
      <c r="A511" t="s">
        <v>520</v>
      </c>
      <c r="B511" t="s">
        <v>68</v>
      </c>
      <c r="C511" t="s">
        <v>15</v>
      </c>
      <c r="D511" t="str">
        <f t="shared" si="14"/>
        <v>Midfield</v>
      </c>
      <c r="E511">
        <v>190900</v>
      </c>
      <c r="F511">
        <v>55.039123630672897</v>
      </c>
      <c r="H511" s="8">
        <f t="shared" si="15"/>
        <v>55.039123630672897</v>
      </c>
    </row>
    <row r="512" spans="1:8">
      <c r="A512" t="s">
        <v>521</v>
      </c>
      <c r="B512" t="s">
        <v>14</v>
      </c>
      <c r="C512" t="s">
        <v>45</v>
      </c>
      <c r="D512" t="str">
        <f t="shared" si="14"/>
        <v>Defender</v>
      </c>
      <c r="E512">
        <v>250100</v>
      </c>
      <c r="F512">
        <v>55.021276595744602</v>
      </c>
      <c r="H512" s="8">
        <f t="shared" si="15"/>
        <v>55.021276595744602</v>
      </c>
    </row>
    <row r="513" spans="1:8">
      <c r="A513" t="s">
        <v>522</v>
      </c>
      <c r="B513" t="s">
        <v>22</v>
      </c>
      <c r="C513" t="s">
        <v>76</v>
      </c>
      <c r="D513" t="str">
        <f t="shared" si="14"/>
        <v>Forward</v>
      </c>
      <c r="E513">
        <v>303100</v>
      </c>
      <c r="F513">
        <v>55</v>
      </c>
      <c r="H513" s="8">
        <f t="shared" si="15"/>
        <v>55</v>
      </c>
    </row>
    <row r="514" spans="1:8">
      <c r="A514" t="s">
        <v>523</v>
      </c>
      <c r="B514" t="s">
        <v>44</v>
      </c>
      <c r="C514" t="s">
        <v>15</v>
      </c>
      <c r="D514" t="str">
        <f t="shared" ref="D514:D577" si="16">SUBSTITUTE(SUBSTITUTE(SUBSTITUTE(C514,"[",""),"]",""),"'","")</f>
        <v>Midfield</v>
      </c>
      <c r="E514">
        <v>260600</v>
      </c>
      <c r="F514">
        <v>54.9743589743589</v>
      </c>
      <c r="H514" s="8">
        <f t="shared" ref="H514:H577" si="17">IF(G514=0,F514,IF(G514=-1,0,(G514*3+F514)/4))</f>
        <v>54.9743589743589</v>
      </c>
    </row>
    <row r="515" spans="1:8">
      <c r="A515" t="s">
        <v>524</v>
      </c>
      <c r="B515" t="s">
        <v>28</v>
      </c>
      <c r="C515" t="s">
        <v>12</v>
      </c>
      <c r="D515" t="str">
        <f t="shared" si="16"/>
        <v>Ruck</v>
      </c>
      <c r="E515">
        <v>172300</v>
      </c>
      <c r="F515">
        <v>54.714285714285701</v>
      </c>
      <c r="H515" s="8">
        <f t="shared" si="17"/>
        <v>54.714285714285701</v>
      </c>
    </row>
    <row r="516" spans="1:8">
      <c r="A516" t="s">
        <v>525</v>
      </c>
      <c r="B516" t="s">
        <v>44</v>
      </c>
      <c r="C516" t="s">
        <v>76</v>
      </c>
      <c r="D516" t="str">
        <f t="shared" si="16"/>
        <v>Forward</v>
      </c>
      <c r="E516">
        <v>325200</v>
      </c>
      <c r="F516">
        <v>54.562711864406701</v>
      </c>
      <c r="H516" s="8">
        <f t="shared" si="17"/>
        <v>54.562711864406701</v>
      </c>
    </row>
    <row r="517" spans="1:8">
      <c r="A517" t="s">
        <v>526</v>
      </c>
      <c r="B517" t="s">
        <v>93</v>
      </c>
      <c r="C517" t="s">
        <v>45</v>
      </c>
      <c r="D517" t="str">
        <f t="shared" si="16"/>
        <v>Defender</v>
      </c>
      <c r="E517">
        <v>250300</v>
      </c>
      <c r="F517">
        <v>54.485049833886997</v>
      </c>
      <c r="H517" s="8">
        <f t="shared" si="17"/>
        <v>54.485049833886997</v>
      </c>
    </row>
    <row r="518" spans="1:8">
      <c r="A518" t="s">
        <v>527</v>
      </c>
      <c r="B518" t="s">
        <v>30</v>
      </c>
      <c r="C518" t="s">
        <v>76</v>
      </c>
      <c r="D518" t="str">
        <f t="shared" si="16"/>
        <v>Forward</v>
      </c>
      <c r="E518">
        <v>297200</v>
      </c>
      <c r="F518">
        <v>54.155555555555502</v>
      </c>
      <c r="H518" s="8">
        <f t="shared" si="17"/>
        <v>54.155555555555502</v>
      </c>
    </row>
    <row r="519" spans="1:8">
      <c r="A519" t="s">
        <v>528</v>
      </c>
      <c r="B519" t="s">
        <v>41</v>
      </c>
      <c r="C519" t="s">
        <v>76</v>
      </c>
      <c r="D519" t="str">
        <f t="shared" si="16"/>
        <v>Forward</v>
      </c>
      <c r="E519">
        <v>274100</v>
      </c>
      <c r="F519">
        <v>54.0804387568555</v>
      </c>
      <c r="H519" s="8">
        <f t="shared" si="17"/>
        <v>54.0804387568555</v>
      </c>
    </row>
    <row r="520" spans="1:8">
      <c r="A520" t="s">
        <v>532</v>
      </c>
      <c r="B520" t="s">
        <v>52</v>
      </c>
      <c r="C520" t="s">
        <v>15</v>
      </c>
      <c r="D520" t="str">
        <f t="shared" si="16"/>
        <v>Midfield</v>
      </c>
      <c r="E520">
        <v>234500</v>
      </c>
      <c r="F520">
        <v>54</v>
      </c>
      <c r="H520" s="8">
        <f t="shared" si="17"/>
        <v>54</v>
      </c>
    </row>
    <row r="521" spans="1:8">
      <c r="A521" t="s">
        <v>534</v>
      </c>
      <c r="B521" t="s">
        <v>93</v>
      </c>
      <c r="C521" t="s">
        <v>15</v>
      </c>
      <c r="D521" t="str">
        <f t="shared" si="16"/>
        <v>Midfield</v>
      </c>
      <c r="E521">
        <v>237400</v>
      </c>
      <c r="F521">
        <v>54</v>
      </c>
      <c r="H521" s="8">
        <f t="shared" si="17"/>
        <v>54</v>
      </c>
    </row>
    <row r="522" spans="1:8">
      <c r="A522" t="s">
        <v>535</v>
      </c>
      <c r="B522" t="s">
        <v>32</v>
      </c>
      <c r="C522" t="s">
        <v>15</v>
      </c>
      <c r="D522" t="str">
        <f t="shared" si="16"/>
        <v>Midfield</v>
      </c>
      <c r="E522">
        <v>237400</v>
      </c>
      <c r="F522">
        <v>54</v>
      </c>
      <c r="H522" s="8">
        <f t="shared" si="17"/>
        <v>54</v>
      </c>
    </row>
    <row r="523" spans="1:8">
      <c r="A523" t="s">
        <v>533</v>
      </c>
      <c r="B523" t="s">
        <v>8</v>
      </c>
      <c r="C523" t="s">
        <v>76</v>
      </c>
      <c r="D523" t="str">
        <f t="shared" si="16"/>
        <v>Forward</v>
      </c>
      <c r="E523">
        <v>295200</v>
      </c>
      <c r="F523">
        <v>54</v>
      </c>
      <c r="H523" s="8">
        <f t="shared" si="17"/>
        <v>54</v>
      </c>
    </row>
    <row r="524" spans="1:8">
      <c r="A524" t="s">
        <v>529</v>
      </c>
      <c r="B524" t="s">
        <v>48</v>
      </c>
      <c r="C524" t="s">
        <v>45</v>
      </c>
      <c r="D524" t="str">
        <f t="shared" si="16"/>
        <v>Defender</v>
      </c>
      <c r="E524">
        <v>297600</v>
      </c>
      <c r="F524">
        <v>54</v>
      </c>
      <c r="H524" s="8">
        <f t="shared" si="17"/>
        <v>54</v>
      </c>
    </row>
    <row r="525" spans="1:8">
      <c r="A525" t="s">
        <v>530</v>
      </c>
      <c r="B525" t="s">
        <v>32</v>
      </c>
      <c r="C525" t="s">
        <v>45</v>
      </c>
      <c r="D525" t="str">
        <f t="shared" si="16"/>
        <v>Defender</v>
      </c>
      <c r="E525">
        <v>297900</v>
      </c>
      <c r="F525">
        <v>54</v>
      </c>
      <c r="H525" s="8">
        <f t="shared" si="17"/>
        <v>54</v>
      </c>
    </row>
    <row r="526" spans="1:8">
      <c r="A526" t="s">
        <v>531</v>
      </c>
      <c r="B526" t="s">
        <v>48</v>
      </c>
      <c r="C526" t="s">
        <v>45</v>
      </c>
      <c r="D526" t="str">
        <f t="shared" si="16"/>
        <v>Defender</v>
      </c>
      <c r="E526">
        <v>237400</v>
      </c>
      <c r="F526">
        <v>54</v>
      </c>
      <c r="H526" s="8">
        <f t="shared" si="17"/>
        <v>54</v>
      </c>
    </row>
    <row r="527" spans="1:8">
      <c r="A527" t="s">
        <v>536</v>
      </c>
      <c r="B527" t="s">
        <v>52</v>
      </c>
      <c r="C527" t="s">
        <v>45</v>
      </c>
      <c r="D527" t="str">
        <f t="shared" si="16"/>
        <v>Defender</v>
      </c>
      <c r="E527">
        <v>236700</v>
      </c>
      <c r="F527">
        <v>54</v>
      </c>
      <c r="H527" s="8">
        <f t="shared" si="17"/>
        <v>54</v>
      </c>
    </row>
    <row r="528" spans="1:8">
      <c r="A528" t="s">
        <v>537</v>
      </c>
      <c r="B528" t="s">
        <v>48</v>
      </c>
      <c r="C528" t="s">
        <v>45</v>
      </c>
      <c r="D528" t="str">
        <f t="shared" si="16"/>
        <v>Defender</v>
      </c>
      <c r="E528">
        <v>293500</v>
      </c>
      <c r="F528">
        <v>53.999999999999901</v>
      </c>
      <c r="H528" s="8">
        <f t="shared" si="17"/>
        <v>53.999999999999901</v>
      </c>
    </row>
    <row r="529" spans="1:8">
      <c r="A529" t="s">
        <v>538</v>
      </c>
      <c r="B529" t="s">
        <v>68</v>
      </c>
      <c r="C529" t="s">
        <v>76</v>
      </c>
      <c r="D529" t="str">
        <f t="shared" si="16"/>
        <v>Forward</v>
      </c>
      <c r="E529">
        <v>275500</v>
      </c>
      <c r="F529">
        <v>53.9106145251396</v>
      </c>
      <c r="H529" s="8">
        <f t="shared" si="17"/>
        <v>53.9106145251396</v>
      </c>
    </row>
    <row r="530" spans="1:8">
      <c r="A530" t="s">
        <v>539</v>
      </c>
      <c r="B530" t="s">
        <v>28</v>
      </c>
      <c r="C530" t="s">
        <v>45</v>
      </c>
      <c r="D530" t="str">
        <f t="shared" si="16"/>
        <v>Defender</v>
      </c>
      <c r="E530">
        <v>198300</v>
      </c>
      <c r="F530">
        <v>53.898305084745701</v>
      </c>
      <c r="H530" s="8">
        <f t="shared" si="17"/>
        <v>53.898305084745701</v>
      </c>
    </row>
    <row r="531" spans="1:8">
      <c r="A531" t="s">
        <v>540</v>
      </c>
      <c r="B531" t="s">
        <v>48</v>
      </c>
      <c r="C531" t="s">
        <v>45</v>
      </c>
      <c r="D531" t="str">
        <f t="shared" si="16"/>
        <v>Defender</v>
      </c>
      <c r="E531">
        <v>261400</v>
      </c>
      <c r="F531">
        <v>53.806970509383298</v>
      </c>
      <c r="H531" s="8">
        <f t="shared" si="17"/>
        <v>53.806970509383298</v>
      </c>
    </row>
    <row r="532" spans="1:8">
      <c r="A532" t="s">
        <v>541</v>
      </c>
      <c r="B532" t="s">
        <v>26</v>
      </c>
      <c r="C532" t="s">
        <v>76</v>
      </c>
      <c r="D532" t="str">
        <f t="shared" si="16"/>
        <v>Forward</v>
      </c>
      <c r="E532">
        <v>280100</v>
      </c>
      <c r="F532">
        <v>53.783783783783697</v>
      </c>
      <c r="H532" s="8">
        <f t="shared" si="17"/>
        <v>53.783783783783697</v>
      </c>
    </row>
    <row r="533" spans="1:8">
      <c r="A533" t="s">
        <v>542</v>
      </c>
      <c r="B533" t="s">
        <v>44</v>
      </c>
      <c r="C533" t="s">
        <v>415</v>
      </c>
      <c r="D533" t="str">
        <f t="shared" si="16"/>
        <v>Defender, Forward</v>
      </c>
      <c r="E533">
        <v>283400</v>
      </c>
      <c r="F533">
        <v>53.663366336633601</v>
      </c>
      <c r="H533" s="8">
        <f t="shared" si="17"/>
        <v>53.663366336633601</v>
      </c>
    </row>
    <row r="534" spans="1:8">
      <c r="A534" t="s">
        <v>543</v>
      </c>
      <c r="B534" t="s">
        <v>22</v>
      </c>
      <c r="C534" t="s">
        <v>45</v>
      </c>
      <c r="D534" t="str">
        <f t="shared" si="16"/>
        <v>Defender</v>
      </c>
      <c r="E534">
        <v>252000</v>
      </c>
      <c r="F534">
        <v>53.350993377483398</v>
      </c>
      <c r="H534" s="8">
        <f t="shared" si="17"/>
        <v>53.350993377483398</v>
      </c>
    </row>
    <row r="535" spans="1:8">
      <c r="A535" t="s">
        <v>544</v>
      </c>
      <c r="B535" t="s">
        <v>32</v>
      </c>
      <c r="C535" t="s">
        <v>15</v>
      </c>
      <c r="D535" t="str">
        <f t="shared" si="16"/>
        <v>Midfield</v>
      </c>
      <c r="E535">
        <v>217900</v>
      </c>
      <c r="F535">
        <v>53.292682926829201</v>
      </c>
      <c r="H535" s="8">
        <f t="shared" si="17"/>
        <v>53.292682926829201</v>
      </c>
    </row>
    <row r="536" spans="1:8">
      <c r="A536" t="s">
        <v>545</v>
      </c>
      <c r="B536" t="s">
        <v>22</v>
      </c>
      <c r="C536" t="s">
        <v>45</v>
      </c>
      <c r="D536" t="str">
        <f t="shared" si="16"/>
        <v>Defender</v>
      </c>
      <c r="E536">
        <v>314200</v>
      </c>
      <c r="F536">
        <v>53.266666666666602</v>
      </c>
      <c r="H536" s="8">
        <f t="shared" si="17"/>
        <v>53.266666666666602</v>
      </c>
    </row>
    <row r="537" spans="1:8">
      <c r="A537" t="s">
        <v>546</v>
      </c>
      <c r="B537" t="s">
        <v>17</v>
      </c>
      <c r="C537" t="s">
        <v>76</v>
      </c>
      <c r="D537" t="str">
        <f t="shared" si="16"/>
        <v>Forward</v>
      </c>
      <c r="E537">
        <v>266600</v>
      </c>
      <c r="F537">
        <v>53.248648648648597</v>
      </c>
      <c r="H537" s="8">
        <f t="shared" si="17"/>
        <v>53.248648648648597</v>
      </c>
    </row>
    <row r="538" spans="1:8">
      <c r="A538" t="s">
        <v>547</v>
      </c>
      <c r="B538" t="s">
        <v>11</v>
      </c>
      <c r="C538" t="s">
        <v>15</v>
      </c>
      <c r="D538" t="str">
        <f t="shared" si="16"/>
        <v>Midfield</v>
      </c>
      <c r="E538">
        <v>301300</v>
      </c>
      <c r="F538">
        <v>53.163934426229503</v>
      </c>
      <c r="H538" s="8">
        <f t="shared" si="17"/>
        <v>53.163934426229503</v>
      </c>
    </row>
    <row r="539" spans="1:8">
      <c r="A539" t="s">
        <v>548</v>
      </c>
      <c r="B539" t="s">
        <v>32</v>
      </c>
      <c r="C539" t="s">
        <v>45</v>
      </c>
      <c r="D539" t="str">
        <f t="shared" si="16"/>
        <v>Defender</v>
      </c>
      <c r="E539">
        <v>233100</v>
      </c>
      <c r="F539">
        <v>53</v>
      </c>
      <c r="H539" s="8">
        <f t="shared" si="17"/>
        <v>53</v>
      </c>
    </row>
    <row r="540" spans="1:8">
      <c r="A540" t="s">
        <v>549</v>
      </c>
      <c r="B540" t="s">
        <v>93</v>
      </c>
      <c r="C540" t="s">
        <v>76</v>
      </c>
      <c r="D540" t="str">
        <f t="shared" si="16"/>
        <v>Forward</v>
      </c>
      <c r="E540">
        <v>293100</v>
      </c>
      <c r="F540">
        <v>52.8108108108108</v>
      </c>
      <c r="H540" s="8">
        <f t="shared" si="17"/>
        <v>52.8108108108108</v>
      </c>
    </row>
    <row r="541" spans="1:8">
      <c r="A541" t="s">
        <v>550</v>
      </c>
      <c r="B541" t="s">
        <v>17</v>
      </c>
      <c r="C541" t="s">
        <v>45</v>
      </c>
      <c r="D541" t="str">
        <f t="shared" si="16"/>
        <v>Defender</v>
      </c>
      <c r="E541">
        <v>284300</v>
      </c>
      <c r="F541">
        <v>52.6086956521739</v>
      </c>
      <c r="H541" s="8">
        <f t="shared" si="17"/>
        <v>52.6086956521739</v>
      </c>
    </row>
    <row r="542" spans="1:8">
      <c r="A542" t="s">
        <v>551</v>
      </c>
      <c r="B542" t="s">
        <v>17</v>
      </c>
      <c r="C542" t="s">
        <v>76</v>
      </c>
      <c r="D542" t="str">
        <f t="shared" si="16"/>
        <v>Forward</v>
      </c>
      <c r="E542">
        <v>273300</v>
      </c>
      <c r="F542">
        <v>52.212034383954098</v>
      </c>
      <c r="H542" s="8">
        <f t="shared" si="17"/>
        <v>52.212034383954098</v>
      </c>
    </row>
    <row r="543" spans="1:8">
      <c r="A543" t="s">
        <v>552</v>
      </c>
      <c r="B543" t="s">
        <v>24</v>
      </c>
      <c r="C543" t="s">
        <v>45</v>
      </c>
      <c r="D543" t="str">
        <f t="shared" si="16"/>
        <v>Defender</v>
      </c>
      <c r="E543">
        <v>248900</v>
      </c>
      <c r="F543">
        <v>52.184615384615299</v>
      </c>
      <c r="H543" s="8">
        <f t="shared" si="17"/>
        <v>52.184615384615299</v>
      </c>
    </row>
    <row r="544" spans="1:8">
      <c r="A544" t="s">
        <v>553</v>
      </c>
      <c r="B544" t="s">
        <v>26</v>
      </c>
      <c r="C544" t="s">
        <v>45</v>
      </c>
      <c r="D544" t="str">
        <f t="shared" si="16"/>
        <v>Defender</v>
      </c>
      <c r="E544">
        <v>228600</v>
      </c>
      <c r="F544">
        <v>52.111448834853</v>
      </c>
      <c r="H544" s="8">
        <f t="shared" si="17"/>
        <v>52.111448834853</v>
      </c>
    </row>
    <row r="545" spans="1:8">
      <c r="A545" t="s">
        <v>554</v>
      </c>
      <c r="B545" t="s">
        <v>19</v>
      </c>
      <c r="C545" t="s">
        <v>45</v>
      </c>
      <c r="D545" t="str">
        <f t="shared" si="16"/>
        <v>Defender</v>
      </c>
      <c r="E545">
        <v>256500</v>
      </c>
      <c r="F545">
        <v>52</v>
      </c>
      <c r="H545" s="8">
        <f t="shared" si="17"/>
        <v>52</v>
      </c>
    </row>
    <row r="546" spans="1:8">
      <c r="A546" t="s">
        <v>555</v>
      </c>
      <c r="B546" t="s">
        <v>48</v>
      </c>
      <c r="C546" t="s">
        <v>45</v>
      </c>
      <c r="D546" t="str">
        <f t="shared" si="16"/>
        <v>Defender</v>
      </c>
      <c r="E546">
        <v>286100</v>
      </c>
      <c r="F546">
        <v>52</v>
      </c>
      <c r="H546" s="8">
        <f t="shared" si="17"/>
        <v>52</v>
      </c>
    </row>
    <row r="547" spans="1:8">
      <c r="A547" t="s">
        <v>556</v>
      </c>
      <c r="B547" t="s">
        <v>17</v>
      </c>
      <c r="C547" t="s">
        <v>45</v>
      </c>
      <c r="D547" t="str">
        <f t="shared" si="16"/>
        <v>Defender</v>
      </c>
      <c r="E547">
        <v>273500</v>
      </c>
      <c r="F547">
        <v>51.8882175226586</v>
      </c>
      <c r="H547" s="8">
        <f t="shared" si="17"/>
        <v>51.8882175226586</v>
      </c>
    </row>
    <row r="548" spans="1:8">
      <c r="A548" t="s">
        <v>557</v>
      </c>
      <c r="B548" t="s">
        <v>93</v>
      </c>
      <c r="C548" t="s">
        <v>15</v>
      </c>
      <c r="D548" t="str">
        <f t="shared" si="16"/>
        <v>Midfield</v>
      </c>
      <c r="E548">
        <v>258100</v>
      </c>
      <c r="F548">
        <v>51.772357723577201</v>
      </c>
      <c r="H548" s="8">
        <f t="shared" si="17"/>
        <v>51.772357723577201</v>
      </c>
    </row>
    <row r="549" spans="1:8">
      <c r="A549" t="s">
        <v>721</v>
      </c>
      <c r="B549" t="s">
        <v>68</v>
      </c>
      <c r="C549" t="s">
        <v>76</v>
      </c>
      <c r="D549" t="str">
        <f t="shared" si="16"/>
        <v>Forward</v>
      </c>
      <c r="E549">
        <v>123900</v>
      </c>
      <c r="F549">
        <v>51.6916213442546</v>
      </c>
      <c r="H549" s="8">
        <f t="shared" si="17"/>
        <v>51.6916213442546</v>
      </c>
    </row>
    <row r="550" spans="1:8">
      <c r="A550" t="s">
        <v>558</v>
      </c>
      <c r="B550" t="s">
        <v>26</v>
      </c>
      <c r="C550" t="s">
        <v>45</v>
      </c>
      <c r="D550" t="str">
        <f t="shared" si="16"/>
        <v>Defender</v>
      </c>
      <c r="E550">
        <v>158000</v>
      </c>
      <c r="F550">
        <v>51.507462686567102</v>
      </c>
      <c r="H550" s="8">
        <f t="shared" si="17"/>
        <v>51.507462686567102</v>
      </c>
    </row>
    <row r="551" spans="1:8">
      <c r="A551" t="s">
        <v>559</v>
      </c>
      <c r="B551" t="s">
        <v>68</v>
      </c>
      <c r="C551" t="s">
        <v>76</v>
      </c>
      <c r="D551" t="str">
        <f t="shared" si="16"/>
        <v>Forward</v>
      </c>
      <c r="E551">
        <v>261200</v>
      </c>
      <c r="F551">
        <v>51.444753946146697</v>
      </c>
      <c r="H551" s="8">
        <f t="shared" si="17"/>
        <v>51.444753946146697</v>
      </c>
    </row>
    <row r="552" spans="1:8">
      <c r="A552" t="s">
        <v>242</v>
      </c>
      <c r="B552" t="s">
        <v>22</v>
      </c>
      <c r="C552" t="s">
        <v>76</v>
      </c>
      <c r="D552" t="str">
        <f t="shared" si="16"/>
        <v>Forward</v>
      </c>
      <c r="E552">
        <v>395200</v>
      </c>
      <c r="F552">
        <v>51.405630198336503</v>
      </c>
      <c r="H552" s="8">
        <f t="shared" si="17"/>
        <v>51.405630198336503</v>
      </c>
    </row>
    <row r="553" spans="1:8">
      <c r="A553" t="s">
        <v>560</v>
      </c>
      <c r="B553" t="s">
        <v>30</v>
      </c>
      <c r="C553" t="s">
        <v>45</v>
      </c>
      <c r="D553" t="str">
        <f t="shared" si="16"/>
        <v>Defender</v>
      </c>
      <c r="E553">
        <v>260600</v>
      </c>
      <c r="F553">
        <v>51.384536610342998</v>
      </c>
      <c r="H553" s="8">
        <f t="shared" si="17"/>
        <v>51.384536610342998</v>
      </c>
    </row>
    <row r="554" spans="1:8">
      <c r="A554" t="s">
        <v>561</v>
      </c>
      <c r="B554" t="s">
        <v>22</v>
      </c>
      <c r="C554" t="s">
        <v>45</v>
      </c>
      <c r="D554" t="str">
        <f t="shared" si="16"/>
        <v>Defender</v>
      </c>
      <c r="E554">
        <v>190500</v>
      </c>
      <c r="F554">
        <v>51.375</v>
      </c>
      <c r="H554" s="8">
        <f t="shared" si="17"/>
        <v>51.375</v>
      </c>
    </row>
    <row r="555" spans="1:8">
      <c r="A555" t="s">
        <v>562</v>
      </c>
      <c r="B555" t="s">
        <v>93</v>
      </c>
      <c r="C555" t="s">
        <v>45</v>
      </c>
      <c r="D555" t="str">
        <f t="shared" si="16"/>
        <v>Defender</v>
      </c>
      <c r="E555">
        <v>265400</v>
      </c>
      <c r="F555">
        <v>51.339113680154099</v>
      </c>
      <c r="H555" s="8">
        <f t="shared" si="17"/>
        <v>51.339113680154099</v>
      </c>
    </row>
    <row r="556" spans="1:8">
      <c r="A556" t="s">
        <v>563</v>
      </c>
      <c r="B556" t="s">
        <v>93</v>
      </c>
      <c r="C556" t="s">
        <v>564</v>
      </c>
      <c r="D556" t="str">
        <f t="shared" si="16"/>
        <v/>
      </c>
      <c r="E556" t="s">
        <v>565</v>
      </c>
      <c r="F556">
        <v>51.157894736842103</v>
      </c>
      <c r="H556" s="8">
        <f t="shared" si="17"/>
        <v>51.157894736842103</v>
      </c>
    </row>
    <row r="557" spans="1:8">
      <c r="A557" t="s">
        <v>566</v>
      </c>
      <c r="B557" t="s">
        <v>22</v>
      </c>
      <c r="C557" t="s">
        <v>76</v>
      </c>
      <c r="D557" t="str">
        <f t="shared" si="16"/>
        <v>Forward</v>
      </c>
      <c r="E557">
        <v>165000</v>
      </c>
      <c r="F557">
        <v>51.054916985951401</v>
      </c>
      <c r="H557" s="8">
        <f t="shared" si="17"/>
        <v>51.054916985951401</v>
      </c>
    </row>
    <row r="558" spans="1:8">
      <c r="A558" t="s">
        <v>567</v>
      </c>
      <c r="B558" t="s">
        <v>19</v>
      </c>
      <c r="C558" t="s">
        <v>45</v>
      </c>
      <c r="D558" t="str">
        <f t="shared" si="16"/>
        <v>Defender</v>
      </c>
      <c r="E558">
        <v>281700</v>
      </c>
      <c r="F558">
        <v>50.999999999999901</v>
      </c>
      <c r="H558" s="8">
        <f t="shared" si="17"/>
        <v>50.999999999999901</v>
      </c>
    </row>
    <row r="559" spans="1:8">
      <c r="A559" t="s">
        <v>779</v>
      </c>
      <c r="B559" t="s">
        <v>11</v>
      </c>
      <c r="C559" t="s">
        <v>45</v>
      </c>
      <c r="D559" t="str">
        <f t="shared" si="16"/>
        <v>Defender</v>
      </c>
      <c r="E559">
        <v>117300</v>
      </c>
      <c r="F559">
        <v>50.991084164473897</v>
      </c>
      <c r="H559" s="8">
        <f t="shared" si="17"/>
        <v>50.991084164473897</v>
      </c>
    </row>
    <row r="560" spans="1:8">
      <c r="A560" t="s">
        <v>568</v>
      </c>
      <c r="B560" t="s">
        <v>26</v>
      </c>
      <c r="C560" t="s">
        <v>12</v>
      </c>
      <c r="D560" t="str">
        <f t="shared" si="16"/>
        <v>Ruck</v>
      </c>
      <c r="E560">
        <v>304000</v>
      </c>
      <c r="F560">
        <v>50.771929824561397</v>
      </c>
      <c r="H560" s="8">
        <f t="shared" si="17"/>
        <v>50.771929824561397</v>
      </c>
    </row>
    <row r="561" spans="1:8">
      <c r="A561" t="s">
        <v>569</v>
      </c>
      <c r="B561" t="s">
        <v>93</v>
      </c>
      <c r="C561" t="s">
        <v>150</v>
      </c>
      <c r="D561" t="str">
        <f t="shared" si="16"/>
        <v>Defender, Midfield</v>
      </c>
      <c r="E561">
        <v>233300</v>
      </c>
      <c r="F561">
        <v>50.335839598997502</v>
      </c>
      <c r="H561" s="8">
        <f t="shared" si="17"/>
        <v>50.335839598997502</v>
      </c>
    </row>
    <row r="562" spans="1:8">
      <c r="A562" t="s">
        <v>570</v>
      </c>
      <c r="B562" t="s">
        <v>24</v>
      </c>
      <c r="C562" t="s">
        <v>76</v>
      </c>
      <c r="D562" t="str">
        <f t="shared" si="16"/>
        <v>Forward</v>
      </c>
      <c r="E562">
        <v>249200</v>
      </c>
      <c r="F562">
        <v>50.176470588235198</v>
      </c>
      <c r="H562" s="8">
        <f t="shared" si="17"/>
        <v>50.176470588235198</v>
      </c>
    </row>
    <row r="563" spans="1:8">
      <c r="A563" t="s">
        <v>571</v>
      </c>
      <c r="B563" t="s">
        <v>8</v>
      </c>
      <c r="C563" t="s">
        <v>76</v>
      </c>
      <c r="D563" t="str">
        <f t="shared" si="16"/>
        <v>Forward</v>
      </c>
      <c r="E563">
        <v>291200</v>
      </c>
      <c r="F563">
        <v>50.056074766355103</v>
      </c>
      <c r="H563" s="8">
        <f t="shared" si="17"/>
        <v>50.056074766355103</v>
      </c>
    </row>
    <row r="564" spans="1:8">
      <c r="A564" t="s">
        <v>576</v>
      </c>
      <c r="B564" t="s">
        <v>28</v>
      </c>
      <c r="C564" t="s">
        <v>9</v>
      </c>
      <c r="D564" t="str">
        <f t="shared" si="16"/>
        <v>Midfield, Forward</v>
      </c>
      <c r="E564">
        <v>275900</v>
      </c>
      <c r="F564">
        <v>50</v>
      </c>
      <c r="H564" s="8">
        <f t="shared" si="17"/>
        <v>50</v>
      </c>
    </row>
    <row r="565" spans="1:8">
      <c r="A565" t="s">
        <v>574</v>
      </c>
      <c r="B565" t="s">
        <v>22</v>
      </c>
      <c r="C565" t="s">
        <v>76</v>
      </c>
      <c r="D565" t="str">
        <f t="shared" si="16"/>
        <v>Forward</v>
      </c>
      <c r="E565">
        <v>246400</v>
      </c>
      <c r="F565">
        <v>50</v>
      </c>
      <c r="H565" s="8">
        <f t="shared" si="17"/>
        <v>50</v>
      </c>
    </row>
    <row r="566" spans="1:8">
      <c r="A566" t="s">
        <v>575</v>
      </c>
      <c r="B566" t="s">
        <v>44</v>
      </c>
      <c r="C566" t="s">
        <v>76</v>
      </c>
      <c r="D566" t="str">
        <f t="shared" si="16"/>
        <v>Forward</v>
      </c>
      <c r="E566">
        <v>274100</v>
      </c>
      <c r="F566">
        <v>50</v>
      </c>
      <c r="H566" s="8">
        <f t="shared" si="17"/>
        <v>50</v>
      </c>
    </row>
    <row r="567" spans="1:8">
      <c r="A567" t="s">
        <v>572</v>
      </c>
      <c r="B567" t="s">
        <v>41</v>
      </c>
      <c r="C567" t="s">
        <v>45</v>
      </c>
      <c r="D567" t="str">
        <f t="shared" si="16"/>
        <v>Defender</v>
      </c>
      <c r="E567">
        <v>123900</v>
      </c>
      <c r="F567">
        <v>50</v>
      </c>
      <c r="H567" s="8">
        <f t="shared" si="17"/>
        <v>50</v>
      </c>
    </row>
    <row r="568" spans="1:8">
      <c r="A568" t="s">
        <v>573</v>
      </c>
      <c r="B568" t="s">
        <v>24</v>
      </c>
      <c r="C568" t="s">
        <v>415</v>
      </c>
      <c r="D568" t="str">
        <f t="shared" si="16"/>
        <v>Defender, Forward</v>
      </c>
      <c r="E568">
        <v>276300</v>
      </c>
      <c r="F568">
        <v>50</v>
      </c>
      <c r="H568" s="8">
        <f t="shared" si="17"/>
        <v>50</v>
      </c>
    </row>
    <row r="569" spans="1:8">
      <c r="A569" t="s">
        <v>577</v>
      </c>
      <c r="B569" t="s">
        <v>41</v>
      </c>
      <c r="C569" t="s">
        <v>45</v>
      </c>
      <c r="D569" t="str">
        <f t="shared" si="16"/>
        <v>Defender</v>
      </c>
      <c r="E569">
        <v>202300</v>
      </c>
      <c r="F569">
        <v>49.875</v>
      </c>
      <c r="H569" s="8">
        <f t="shared" si="17"/>
        <v>49.875</v>
      </c>
    </row>
    <row r="570" spans="1:8">
      <c r="A570" t="s">
        <v>578</v>
      </c>
      <c r="B570" t="s">
        <v>68</v>
      </c>
      <c r="C570" t="s">
        <v>45</v>
      </c>
      <c r="D570" t="str">
        <f t="shared" si="16"/>
        <v>Defender</v>
      </c>
      <c r="E570">
        <v>210100</v>
      </c>
      <c r="F570">
        <v>49.8108108108108</v>
      </c>
      <c r="H570" s="8">
        <f t="shared" si="17"/>
        <v>49.8108108108108</v>
      </c>
    </row>
    <row r="571" spans="1:8">
      <c r="A571" t="s">
        <v>579</v>
      </c>
      <c r="B571" t="s">
        <v>44</v>
      </c>
      <c r="C571" t="s">
        <v>76</v>
      </c>
      <c r="D571" t="str">
        <f t="shared" si="16"/>
        <v>Forward</v>
      </c>
      <c r="E571">
        <v>165000</v>
      </c>
      <c r="F571">
        <v>49.595744680850999</v>
      </c>
      <c r="H571" s="8">
        <f t="shared" si="17"/>
        <v>49.595744680850999</v>
      </c>
    </row>
    <row r="572" spans="1:8">
      <c r="A572" t="s">
        <v>580</v>
      </c>
      <c r="B572" t="s">
        <v>14</v>
      </c>
      <c r="C572" t="s">
        <v>415</v>
      </c>
      <c r="D572" t="str">
        <f t="shared" si="16"/>
        <v>Defender, Forward</v>
      </c>
      <c r="E572">
        <v>254400</v>
      </c>
      <c r="F572">
        <v>49.490813648293901</v>
      </c>
      <c r="H572" s="8">
        <f t="shared" si="17"/>
        <v>49.490813648293901</v>
      </c>
    </row>
    <row r="573" spans="1:8">
      <c r="A573" t="s">
        <v>581</v>
      </c>
      <c r="B573" t="s">
        <v>8</v>
      </c>
      <c r="C573" t="s">
        <v>76</v>
      </c>
      <c r="D573" t="str">
        <f t="shared" si="16"/>
        <v>Forward</v>
      </c>
      <c r="E573">
        <v>190500</v>
      </c>
      <c r="F573">
        <v>49.462365591397798</v>
      </c>
      <c r="H573" s="8">
        <f t="shared" si="17"/>
        <v>49.462365591397798</v>
      </c>
    </row>
    <row r="574" spans="1:8">
      <c r="A574" t="s">
        <v>782</v>
      </c>
      <c r="B574" t="s">
        <v>48</v>
      </c>
      <c r="C574" t="s">
        <v>15</v>
      </c>
      <c r="D574" t="str">
        <f t="shared" si="16"/>
        <v>Midfield</v>
      </c>
      <c r="E574">
        <v>117300</v>
      </c>
      <c r="F574">
        <v>49.409528170044197</v>
      </c>
      <c r="H574" s="8">
        <f t="shared" si="17"/>
        <v>49.409528170044197</v>
      </c>
    </row>
    <row r="575" spans="1:8">
      <c r="A575" t="s">
        <v>582</v>
      </c>
      <c r="B575" t="s">
        <v>52</v>
      </c>
      <c r="C575" t="s">
        <v>45</v>
      </c>
      <c r="D575" t="str">
        <f t="shared" si="16"/>
        <v>Defender</v>
      </c>
      <c r="E575">
        <v>253500</v>
      </c>
      <c r="F575">
        <v>49.332155477031797</v>
      </c>
      <c r="H575" s="8">
        <f t="shared" si="17"/>
        <v>49.332155477031797</v>
      </c>
    </row>
    <row r="576" spans="1:8">
      <c r="A576" t="s">
        <v>583</v>
      </c>
      <c r="B576" t="s">
        <v>28</v>
      </c>
      <c r="C576" t="s">
        <v>76</v>
      </c>
      <c r="D576" t="str">
        <f t="shared" si="16"/>
        <v>Forward</v>
      </c>
      <c r="E576">
        <v>281800</v>
      </c>
      <c r="F576">
        <v>49.268817204301001</v>
      </c>
      <c r="H576" s="8">
        <f t="shared" si="17"/>
        <v>49.268817204301001</v>
      </c>
    </row>
    <row r="577" spans="1:8">
      <c r="A577" t="s">
        <v>715</v>
      </c>
      <c r="B577" t="s">
        <v>22</v>
      </c>
      <c r="C577" t="s">
        <v>12</v>
      </c>
      <c r="D577" t="str">
        <f t="shared" si="16"/>
        <v>Ruck</v>
      </c>
      <c r="E577">
        <v>123900</v>
      </c>
      <c r="F577">
        <v>49.229109545455302</v>
      </c>
      <c r="H577" s="8">
        <f t="shared" si="17"/>
        <v>49.229109545455302</v>
      </c>
    </row>
    <row r="578" spans="1:8">
      <c r="A578" t="s">
        <v>584</v>
      </c>
      <c r="B578" t="s">
        <v>52</v>
      </c>
      <c r="C578" t="s">
        <v>12</v>
      </c>
      <c r="D578" t="str">
        <f t="shared" ref="D578:D641" si="18">SUBSTITUTE(SUBSTITUTE(SUBSTITUTE(C578,"[",""),"]",""),"'","")</f>
        <v>Ruck</v>
      </c>
      <c r="E578">
        <v>226400</v>
      </c>
      <c r="F578">
        <v>49.191709844559497</v>
      </c>
      <c r="H578" s="8">
        <f t="shared" ref="H578:H641" si="19">IF(G578=0,F578,IF(G578=-1,0,(G578*3+F578)/4))</f>
        <v>49.191709844559497</v>
      </c>
    </row>
    <row r="579" spans="1:8">
      <c r="A579" t="s">
        <v>585</v>
      </c>
      <c r="B579" t="s">
        <v>48</v>
      </c>
      <c r="C579" t="s">
        <v>76</v>
      </c>
      <c r="D579" t="str">
        <f t="shared" si="18"/>
        <v>Forward</v>
      </c>
      <c r="E579">
        <v>292600</v>
      </c>
      <c r="F579">
        <v>49.1111111111111</v>
      </c>
      <c r="H579" s="8">
        <f t="shared" si="19"/>
        <v>49.1111111111111</v>
      </c>
    </row>
    <row r="580" spans="1:8">
      <c r="A580" t="s">
        <v>586</v>
      </c>
      <c r="B580" t="s">
        <v>24</v>
      </c>
      <c r="C580" t="s">
        <v>76</v>
      </c>
      <c r="D580" t="str">
        <f t="shared" si="18"/>
        <v>Forward</v>
      </c>
      <c r="E580">
        <v>284800</v>
      </c>
      <c r="F580">
        <v>49.046062407132197</v>
      </c>
      <c r="H580" s="8">
        <f t="shared" si="19"/>
        <v>49.046062407132197</v>
      </c>
    </row>
    <row r="581" spans="1:8">
      <c r="A581" t="s">
        <v>587</v>
      </c>
      <c r="B581" t="s">
        <v>93</v>
      </c>
      <c r="C581" t="s">
        <v>76</v>
      </c>
      <c r="D581" t="str">
        <f t="shared" si="18"/>
        <v>Forward</v>
      </c>
      <c r="E581">
        <v>270900</v>
      </c>
      <c r="F581">
        <v>49</v>
      </c>
      <c r="H581" s="8">
        <f t="shared" si="19"/>
        <v>49</v>
      </c>
    </row>
    <row r="582" spans="1:8">
      <c r="A582" t="s">
        <v>588</v>
      </c>
      <c r="B582" t="s">
        <v>30</v>
      </c>
      <c r="C582" t="s">
        <v>76</v>
      </c>
      <c r="D582" t="str">
        <f t="shared" si="18"/>
        <v>Forward</v>
      </c>
      <c r="E582">
        <v>267500</v>
      </c>
      <c r="F582">
        <v>49</v>
      </c>
      <c r="H582" s="8">
        <f t="shared" si="19"/>
        <v>49</v>
      </c>
    </row>
    <row r="583" spans="1:8">
      <c r="A583" t="s">
        <v>589</v>
      </c>
      <c r="B583" t="s">
        <v>8</v>
      </c>
      <c r="C583" t="s">
        <v>76</v>
      </c>
      <c r="D583" t="str">
        <f t="shared" si="18"/>
        <v>Forward</v>
      </c>
      <c r="E583">
        <v>241000</v>
      </c>
      <c r="F583">
        <v>49</v>
      </c>
      <c r="H583" s="8">
        <f t="shared" si="19"/>
        <v>49</v>
      </c>
    </row>
    <row r="584" spans="1:8">
      <c r="A584" t="s">
        <v>591</v>
      </c>
      <c r="B584" t="s">
        <v>17</v>
      </c>
      <c r="C584" t="s">
        <v>76</v>
      </c>
      <c r="D584" t="str">
        <f t="shared" si="18"/>
        <v>Forward</v>
      </c>
      <c r="E584">
        <v>269800</v>
      </c>
      <c r="F584">
        <v>49</v>
      </c>
      <c r="H584" s="8">
        <f t="shared" si="19"/>
        <v>49</v>
      </c>
    </row>
    <row r="585" spans="1:8">
      <c r="A585" t="s">
        <v>590</v>
      </c>
      <c r="B585" t="s">
        <v>22</v>
      </c>
      <c r="C585" t="s">
        <v>45</v>
      </c>
      <c r="D585" t="str">
        <f t="shared" si="18"/>
        <v>Defender</v>
      </c>
      <c r="E585">
        <v>268000</v>
      </c>
      <c r="F585">
        <v>49</v>
      </c>
      <c r="H585" s="8">
        <f t="shared" si="19"/>
        <v>49</v>
      </c>
    </row>
    <row r="586" spans="1:8">
      <c r="A586" t="s">
        <v>592</v>
      </c>
      <c r="B586" t="s">
        <v>14</v>
      </c>
      <c r="C586" t="s">
        <v>45</v>
      </c>
      <c r="D586" t="str">
        <f t="shared" si="18"/>
        <v>Defender</v>
      </c>
      <c r="E586">
        <v>189500</v>
      </c>
      <c r="F586">
        <v>49</v>
      </c>
      <c r="H586" s="8">
        <f t="shared" si="19"/>
        <v>49</v>
      </c>
    </row>
    <row r="587" spans="1:8">
      <c r="A587" t="s">
        <v>593</v>
      </c>
      <c r="B587" t="s">
        <v>14</v>
      </c>
      <c r="C587" t="s">
        <v>45</v>
      </c>
      <c r="D587" t="str">
        <f t="shared" si="18"/>
        <v>Defender</v>
      </c>
      <c r="E587">
        <v>159600</v>
      </c>
      <c r="F587">
        <v>48.964912280701697</v>
      </c>
      <c r="H587" s="8">
        <f t="shared" si="19"/>
        <v>48.964912280701697</v>
      </c>
    </row>
    <row r="588" spans="1:8">
      <c r="A588" t="s">
        <v>594</v>
      </c>
      <c r="B588" t="s">
        <v>8</v>
      </c>
      <c r="C588" t="s">
        <v>76</v>
      </c>
      <c r="D588" t="str">
        <f t="shared" si="18"/>
        <v>Forward</v>
      </c>
      <c r="E588">
        <v>213300</v>
      </c>
      <c r="F588">
        <v>48.727272727272698</v>
      </c>
      <c r="H588" s="8">
        <f t="shared" si="19"/>
        <v>48.727272727272698</v>
      </c>
    </row>
    <row r="589" spans="1:8">
      <c r="A589" t="s">
        <v>595</v>
      </c>
      <c r="B589" t="s">
        <v>24</v>
      </c>
      <c r="C589" t="s">
        <v>45</v>
      </c>
      <c r="D589" t="str">
        <f t="shared" si="18"/>
        <v>Defender</v>
      </c>
      <c r="E589">
        <v>195400</v>
      </c>
      <c r="F589">
        <v>48.712204007285898</v>
      </c>
      <c r="H589" s="8">
        <f t="shared" si="19"/>
        <v>48.712204007285898</v>
      </c>
    </row>
    <row r="590" spans="1:8">
      <c r="A590" t="s">
        <v>596</v>
      </c>
      <c r="B590" t="s">
        <v>11</v>
      </c>
      <c r="C590" t="s">
        <v>45</v>
      </c>
      <c r="D590" t="str">
        <f t="shared" si="18"/>
        <v>Defender</v>
      </c>
      <c r="E590">
        <v>266600</v>
      </c>
      <c r="F590">
        <v>48.545454545454497</v>
      </c>
      <c r="H590" s="8">
        <f t="shared" si="19"/>
        <v>48.545454545454497</v>
      </c>
    </row>
    <row r="591" spans="1:8">
      <c r="A591" t="s">
        <v>597</v>
      </c>
      <c r="B591" t="s">
        <v>8</v>
      </c>
      <c r="C591" t="s">
        <v>45</v>
      </c>
      <c r="D591" t="str">
        <f t="shared" si="18"/>
        <v>Defender</v>
      </c>
      <c r="E591">
        <v>230700</v>
      </c>
      <c r="F591">
        <v>48.541577825159898</v>
      </c>
      <c r="H591" s="8">
        <f t="shared" si="19"/>
        <v>48.541577825159898</v>
      </c>
    </row>
    <row r="592" spans="1:8">
      <c r="A592" t="s">
        <v>598</v>
      </c>
      <c r="B592" t="s">
        <v>8</v>
      </c>
      <c r="C592" t="s">
        <v>45</v>
      </c>
      <c r="D592" t="str">
        <f t="shared" si="18"/>
        <v>Defender</v>
      </c>
      <c r="E592">
        <v>246500</v>
      </c>
      <c r="F592">
        <v>48.391304347826001</v>
      </c>
      <c r="H592" s="8">
        <f t="shared" si="19"/>
        <v>48.391304347826001</v>
      </c>
    </row>
    <row r="593" spans="1:8">
      <c r="A593" t="s">
        <v>599</v>
      </c>
      <c r="B593" t="s">
        <v>41</v>
      </c>
      <c r="C593" t="s">
        <v>76</v>
      </c>
      <c r="D593" t="str">
        <f t="shared" si="18"/>
        <v>Forward</v>
      </c>
      <c r="E593">
        <v>254100</v>
      </c>
      <c r="F593">
        <v>48.294117647058798</v>
      </c>
      <c r="H593" s="8">
        <f t="shared" si="19"/>
        <v>48.294117647058798</v>
      </c>
    </row>
    <row r="594" spans="1:8">
      <c r="A594" t="s">
        <v>734</v>
      </c>
      <c r="B594" t="s">
        <v>19</v>
      </c>
      <c r="C594" t="s">
        <v>45</v>
      </c>
      <c r="D594" t="str">
        <f t="shared" si="18"/>
        <v>Defender</v>
      </c>
      <c r="E594">
        <v>123900</v>
      </c>
      <c r="F594">
        <v>48.288952551813402</v>
      </c>
      <c r="H594" s="8">
        <f t="shared" si="19"/>
        <v>48.288952551813402</v>
      </c>
    </row>
    <row r="595" spans="1:8">
      <c r="A595" t="s">
        <v>684</v>
      </c>
      <c r="B595" t="s">
        <v>68</v>
      </c>
      <c r="C595" t="s">
        <v>45</v>
      </c>
      <c r="D595" t="str">
        <f t="shared" si="18"/>
        <v>Defender</v>
      </c>
      <c r="E595">
        <v>123900</v>
      </c>
      <c r="F595">
        <v>48.125</v>
      </c>
      <c r="H595" s="8">
        <f t="shared" si="19"/>
        <v>48.125</v>
      </c>
    </row>
    <row r="596" spans="1:8">
      <c r="A596" t="s">
        <v>600</v>
      </c>
      <c r="B596" t="s">
        <v>28</v>
      </c>
      <c r="C596" t="s">
        <v>9</v>
      </c>
      <c r="D596" t="str">
        <f t="shared" si="18"/>
        <v>Midfield, Forward</v>
      </c>
      <c r="E596">
        <v>237000</v>
      </c>
      <c r="F596">
        <v>47.999999999999901</v>
      </c>
      <c r="H596" s="8">
        <f t="shared" si="19"/>
        <v>47.999999999999901</v>
      </c>
    </row>
    <row r="597" spans="1:8">
      <c r="A597" t="s">
        <v>606</v>
      </c>
      <c r="B597" t="s">
        <v>68</v>
      </c>
      <c r="C597" t="s">
        <v>45</v>
      </c>
      <c r="D597" t="str">
        <f t="shared" si="18"/>
        <v>Defender</v>
      </c>
      <c r="E597">
        <v>243200</v>
      </c>
      <c r="F597">
        <v>47.173913043478201</v>
      </c>
      <c r="H597" s="8">
        <f t="shared" si="19"/>
        <v>47.173913043478201</v>
      </c>
    </row>
    <row r="598" spans="1:8">
      <c r="A598" t="s">
        <v>601</v>
      </c>
      <c r="B598" t="s">
        <v>14</v>
      </c>
      <c r="C598" t="s">
        <v>76</v>
      </c>
      <c r="D598" t="str">
        <f t="shared" si="18"/>
        <v>Forward</v>
      </c>
      <c r="E598">
        <v>249700</v>
      </c>
      <c r="F598">
        <v>47.067796610169403</v>
      </c>
      <c r="H598" s="8">
        <f t="shared" si="19"/>
        <v>47.067796610169403</v>
      </c>
    </row>
    <row r="599" spans="1:8">
      <c r="A599" t="s">
        <v>603</v>
      </c>
      <c r="B599" t="s">
        <v>57</v>
      </c>
      <c r="C599" t="s">
        <v>15</v>
      </c>
      <c r="D599" t="str">
        <f t="shared" si="18"/>
        <v>Midfield</v>
      </c>
      <c r="E599">
        <v>123900</v>
      </c>
      <c r="F599">
        <v>47</v>
      </c>
      <c r="H599" s="8">
        <f t="shared" si="19"/>
        <v>47</v>
      </c>
    </row>
    <row r="600" spans="1:8">
      <c r="A600" t="s">
        <v>604</v>
      </c>
      <c r="B600" t="s">
        <v>14</v>
      </c>
      <c r="C600" t="s">
        <v>15</v>
      </c>
      <c r="D600" t="str">
        <f t="shared" si="18"/>
        <v>Midfield</v>
      </c>
      <c r="E600">
        <v>256900</v>
      </c>
      <c r="F600">
        <v>47</v>
      </c>
      <c r="H600" s="8">
        <f t="shared" si="19"/>
        <v>47</v>
      </c>
    </row>
    <row r="601" spans="1:8">
      <c r="A601" t="s">
        <v>602</v>
      </c>
      <c r="B601" t="s">
        <v>52</v>
      </c>
      <c r="C601" t="s">
        <v>76</v>
      </c>
      <c r="D601" t="str">
        <f t="shared" si="18"/>
        <v>Forward</v>
      </c>
      <c r="E601">
        <v>258800</v>
      </c>
      <c r="F601">
        <v>47</v>
      </c>
      <c r="H601" s="8">
        <f t="shared" si="19"/>
        <v>47</v>
      </c>
    </row>
    <row r="602" spans="1:8">
      <c r="A602" t="s">
        <v>605</v>
      </c>
      <c r="B602" t="s">
        <v>14</v>
      </c>
      <c r="C602" t="s">
        <v>76</v>
      </c>
      <c r="D602" t="str">
        <f t="shared" si="18"/>
        <v>Forward</v>
      </c>
      <c r="E602">
        <v>230800</v>
      </c>
      <c r="F602">
        <v>46.999999999999901</v>
      </c>
      <c r="H602" s="8">
        <f t="shared" si="19"/>
        <v>46.999999999999901</v>
      </c>
    </row>
    <row r="603" spans="1:8">
      <c r="A603" t="s">
        <v>794</v>
      </c>
      <c r="B603" t="s">
        <v>24</v>
      </c>
      <c r="C603" t="s">
        <v>15</v>
      </c>
      <c r="D603" t="str">
        <f t="shared" si="18"/>
        <v>Midfield</v>
      </c>
      <c r="E603">
        <v>117300</v>
      </c>
      <c r="F603">
        <v>46.592645091853697</v>
      </c>
      <c r="H603" s="8">
        <f t="shared" si="19"/>
        <v>46.592645091853697</v>
      </c>
    </row>
    <row r="604" spans="1:8">
      <c r="A604" t="s">
        <v>607</v>
      </c>
      <c r="B604" t="s">
        <v>93</v>
      </c>
      <c r="C604" t="s">
        <v>76</v>
      </c>
      <c r="D604" t="str">
        <f t="shared" si="18"/>
        <v>Forward</v>
      </c>
      <c r="E604">
        <v>221500</v>
      </c>
      <c r="F604">
        <v>46.410087719298197</v>
      </c>
      <c r="H604" s="8">
        <f t="shared" si="19"/>
        <v>46.410087719298197</v>
      </c>
    </row>
    <row r="605" spans="1:8">
      <c r="A605" t="s">
        <v>702</v>
      </c>
      <c r="B605" t="s">
        <v>68</v>
      </c>
      <c r="C605" t="s">
        <v>76</v>
      </c>
      <c r="D605" t="str">
        <f t="shared" si="18"/>
        <v>Forward</v>
      </c>
      <c r="E605">
        <v>123900</v>
      </c>
      <c r="F605">
        <v>46.338028169014002</v>
      </c>
      <c r="H605" s="8">
        <f t="shared" si="19"/>
        <v>46.338028169014002</v>
      </c>
    </row>
    <row r="606" spans="1:8">
      <c r="A606" t="s">
        <v>608</v>
      </c>
      <c r="B606" t="s">
        <v>68</v>
      </c>
      <c r="C606" t="s">
        <v>12</v>
      </c>
      <c r="D606" t="str">
        <f t="shared" si="18"/>
        <v>Ruck</v>
      </c>
      <c r="E606">
        <v>234500</v>
      </c>
      <c r="F606">
        <v>46.317073170731703</v>
      </c>
      <c r="H606" s="8">
        <f t="shared" si="19"/>
        <v>46.317073170731703</v>
      </c>
    </row>
    <row r="607" spans="1:8">
      <c r="A607" t="s">
        <v>695</v>
      </c>
      <c r="B607" t="s">
        <v>8</v>
      </c>
      <c r="C607" t="s">
        <v>76</v>
      </c>
      <c r="D607" t="str">
        <f t="shared" si="18"/>
        <v>Forward</v>
      </c>
      <c r="E607">
        <v>123900</v>
      </c>
      <c r="F607">
        <v>46.091884479304497</v>
      </c>
      <c r="H607" s="8">
        <f t="shared" si="19"/>
        <v>46.091884479304497</v>
      </c>
    </row>
    <row r="608" spans="1:8">
      <c r="A608" t="s">
        <v>609</v>
      </c>
      <c r="B608" t="s">
        <v>68</v>
      </c>
      <c r="C608" t="s">
        <v>45</v>
      </c>
      <c r="D608" t="str">
        <f t="shared" si="18"/>
        <v>Defender</v>
      </c>
      <c r="E608">
        <v>149800</v>
      </c>
      <c r="F608">
        <v>46</v>
      </c>
      <c r="H608" s="8">
        <f t="shared" si="19"/>
        <v>46</v>
      </c>
    </row>
    <row r="609" spans="1:8">
      <c r="A609" t="s">
        <v>610</v>
      </c>
      <c r="B609" t="s">
        <v>48</v>
      </c>
      <c r="C609" t="s">
        <v>76</v>
      </c>
      <c r="D609" t="str">
        <f t="shared" si="18"/>
        <v>Forward</v>
      </c>
      <c r="E609">
        <v>262200</v>
      </c>
      <c r="F609">
        <v>45.571682991985703</v>
      </c>
      <c r="H609" s="8">
        <f t="shared" si="19"/>
        <v>45.571682991985703</v>
      </c>
    </row>
    <row r="610" spans="1:8">
      <c r="A610" t="s">
        <v>611</v>
      </c>
      <c r="B610" t="s">
        <v>48</v>
      </c>
      <c r="C610" t="s">
        <v>45</v>
      </c>
      <c r="D610" t="str">
        <f t="shared" si="18"/>
        <v>Defender</v>
      </c>
      <c r="E610">
        <v>227600</v>
      </c>
      <c r="F610">
        <v>45.422698838248401</v>
      </c>
      <c r="H610" s="8">
        <f t="shared" si="19"/>
        <v>45.422698838248401</v>
      </c>
    </row>
    <row r="611" spans="1:8">
      <c r="A611" t="s">
        <v>768</v>
      </c>
      <c r="B611" t="s">
        <v>52</v>
      </c>
      <c r="C611" t="s">
        <v>9</v>
      </c>
      <c r="D611" t="str">
        <f t="shared" si="18"/>
        <v>Midfield, Forward</v>
      </c>
      <c r="E611">
        <v>117300</v>
      </c>
      <c r="F611">
        <v>45.084745762711798</v>
      </c>
      <c r="H611" s="8">
        <f t="shared" si="19"/>
        <v>45.084745762711798</v>
      </c>
    </row>
    <row r="612" spans="1:8">
      <c r="A612" t="s">
        <v>662</v>
      </c>
      <c r="B612" t="s">
        <v>44</v>
      </c>
      <c r="C612" t="s">
        <v>76</v>
      </c>
      <c r="D612" t="str">
        <f t="shared" si="18"/>
        <v>Forward</v>
      </c>
      <c r="E612">
        <v>166800</v>
      </c>
      <c r="F612">
        <v>44.713531357675798</v>
      </c>
      <c r="H612" s="8">
        <f t="shared" si="19"/>
        <v>44.713531357675798</v>
      </c>
    </row>
    <row r="613" spans="1:8">
      <c r="A613" t="s">
        <v>690</v>
      </c>
      <c r="B613" t="s">
        <v>11</v>
      </c>
      <c r="C613" t="s">
        <v>45</v>
      </c>
      <c r="D613" t="str">
        <f t="shared" si="18"/>
        <v>Defender</v>
      </c>
      <c r="E613">
        <v>123900</v>
      </c>
      <c r="F613">
        <v>44.691078851693497</v>
      </c>
      <c r="H613" s="8">
        <f t="shared" si="19"/>
        <v>44.691078851693497</v>
      </c>
    </row>
    <row r="614" spans="1:8">
      <c r="A614" t="s">
        <v>612</v>
      </c>
      <c r="B614" t="s">
        <v>24</v>
      </c>
      <c r="C614" t="s">
        <v>45</v>
      </c>
      <c r="D614" t="str">
        <f t="shared" si="18"/>
        <v>Defender</v>
      </c>
      <c r="E614">
        <v>247000</v>
      </c>
      <c r="F614">
        <v>44.473214285714199</v>
      </c>
      <c r="H614" s="8">
        <f t="shared" si="19"/>
        <v>44.473214285714199</v>
      </c>
    </row>
    <row r="615" spans="1:8">
      <c r="A615" t="s">
        <v>766</v>
      </c>
      <c r="B615" t="s">
        <v>11</v>
      </c>
      <c r="C615" t="s">
        <v>150</v>
      </c>
      <c r="D615" t="str">
        <f t="shared" si="18"/>
        <v>Defender, Midfield</v>
      </c>
      <c r="E615">
        <v>117300</v>
      </c>
      <c r="F615">
        <v>44.3661971830985</v>
      </c>
      <c r="H615" s="8">
        <f t="shared" si="19"/>
        <v>44.3661971830985</v>
      </c>
    </row>
    <row r="616" spans="1:8">
      <c r="A616" t="s">
        <v>834</v>
      </c>
      <c r="B616" t="s">
        <v>44</v>
      </c>
      <c r="C616" t="s">
        <v>9</v>
      </c>
      <c r="D616" t="str">
        <f t="shared" si="18"/>
        <v>Midfield, Forward</v>
      </c>
      <c r="E616">
        <v>102400</v>
      </c>
      <c r="F616">
        <v>44.210526315789402</v>
      </c>
      <c r="H616" s="8">
        <f t="shared" si="19"/>
        <v>44.210526315789402</v>
      </c>
    </row>
    <row r="617" spans="1:8">
      <c r="A617" t="s">
        <v>613</v>
      </c>
      <c r="B617" t="s">
        <v>52</v>
      </c>
      <c r="C617" t="s">
        <v>45</v>
      </c>
      <c r="D617" t="str">
        <f t="shared" si="18"/>
        <v>Defender</v>
      </c>
      <c r="E617">
        <v>241000</v>
      </c>
      <c r="F617">
        <v>44.207193119624698</v>
      </c>
      <c r="H617" s="8">
        <f t="shared" si="19"/>
        <v>44.207193119624698</v>
      </c>
    </row>
    <row r="618" spans="1:8">
      <c r="A618" t="s">
        <v>614</v>
      </c>
      <c r="B618" t="s">
        <v>19</v>
      </c>
      <c r="C618" t="s">
        <v>76</v>
      </c>
      <c r="D618" t="str">
        <f t="shared" si="18"/>
        <v>Forward</v>
      </c>
      <c r="E618">
        <v>248600</v>
      </c>
      <c r="F618">
        <v>44.019108280254699</v>
      </c>
      <c r="H618" s="8">
        <f t="shared" si="19"/>
        <v>44.019108280254699</v>
      </c>
    </row>
    <row r="619" spans="1:8">
      <c r="A619" t="s">
        <v>615</v>
      </c>
      <c r="B619" t="s">
        <v>57</v>
      </c>
      <c r="C619" t="s">
        <v>12</v>
      </c>
      <c r="D619" t="str">
        <f t="shared" si="18"/>
        <v>Ruck</v>
      </c>
      <c r="E619">
        <v>191100</v>
      </c>
      <c r="F619">
        <v>44</v>
      </c>
      <c r="H619" s="8">
        <f t="shared" si="19"/>
        <v>44</v>
      </c>
    </row>
    <row r="620" spans="1:8">
      <c r="A620" t="s">
        <v>620</v>
      </c>
      <c r="B620" t="s">
        <v>14</v>
      </c>
      <c r="C620" t="s">
        <v>9</v>
      </c>
      <c r="D620" t="str">
        <f t="shared" si="18"/>
        <v>Midfield, Forward</v>
      </c>
      <c r="E620">
        <v>144900</v>
      </c>
      <c r="F620">
        <v>44</v>
      </c>
      <c r="H620" s="8">
        <f t="shared" si="19"/>
        <v>44</v>
      </c>
    </row>
    <row r="621" spans="1:8">
      <c r="A621" t="s">
        <v>617</v>
      </c>
      <c r="B621" t="s">
        <v>30</v>
      </c>
      <c r="C621" t="s">
        <v>76</v>
      </c>
      <c r="D621" t="str">
        <f t="shared" si="18"/>
        <v>Forward</v>
      </c>
      <c r="E621">
        <v>242700</v>
      </c>
      <c r="F621">
        <v>44</v>
      </c>
      <c r="H621" s="8">
        <f t="shared" si="19"/>
        <v>44</v>
      </c>
    </row>
    <row r="622" spans="1:8">
      <c r="A622" t="s">
        <v>618</v>
      </c>
      <c r="B622" t="s">
        <v>8</v>
      </c>
      <c r="C622" t="s">
        <v>76</v>
      </c>
      <c r="D622" t="str">
        <f t="shared" si="18"/>
        <v>Forward</v>
      </c>
      <c r="E622">
        <v>215700</v>
      </c>
      <c r="F622">
        <v>44</v>
      </c>
      <c r="H622" s="8">
        <f t="shared" si="19"/>
        <v>44</v>
      </c>
    </row>
    <row r="623" spans="1:8">
      <c r="A623" t="s">
        <v>619</v>
      </c>
      <c r="B623" t="s">
        <v>57</v>
      </c>
      <c r="C623" t="s">
        <v>76</v>
      </c>
      <c r="D623" t="str">
        <f t="shared" si="18"/>
        <v>Forward</v>
      </c>
      <c r="E623">
        <v>216900</v>
      </c>
      <c r="F623">
        <v>44</v>
      </c>
      <c r="H623" s="8">
        <f t="shared" si="19"/>
        <v>44</v>
      </c>
    </row>
    <row r="624" spans="1:8">
      <c r="A624" t="s">
        <v>616</v>
      </c>
      <c r="B624" t="s">
        <v>93</v>
      </c>
      <c r="C624" t="s">
        <v>45</v>
      </c>
      <c r="D624" t="str">
        <f t="shared" si="18"/>
        <v>Defender</v>
      </c>
      <c r="E624">
        <v>241800</v>
      </c>
      <c r="F624">
        <v>44</v>
      </c>
      <c r="H624" s="8">
        <f t="shared" si="19"/>
        <v>44</v>
      </c>
    </row>
    <row r="625" spans="1:8">
      <c r="A625" t="s">
        <v>829</v>
      </c>
      <c r="B625" t="s">
        <v>14</v>
      </c>
      <c r="C625" t="s">
        <v>827</v>
      </c>
      <c r="D625" t="str">
        <f t="shared" si="18"/>
        <v/>
      </c>
      <c r="E625">
        <v>102400</v>
      </c>
      <c r="F625">
        <v>43.995887054879297</v>
      </c>
      <c r="H625" s="8">
        <f t="shared" si="19"/>
        <v>43.995887054879297</v>
      </c>
    </row>
    <row r="626" spans="1:8">
      <c r="A626" t="s">
        <v>767</v>
      </c>
      <c r="B626" t="s">
        <v>44</v>
      </c>
      <c r="C626" t="s">
        <v>15</v>
      </c>
      <c r="D626" t="str">
        <f t="shared" si="18"/>
        <v>Midfield</v>
      </c>
      <c r="E626">
        <v>117300</v>
      </c>
      <c r="F626">
        <v>43.518854583719502</v>
      </c>
      <c r="H626" s="8">
        <f t="shared" si="19"/>
        <v>43.518854583719502</v>
      </c>
    </row>
    <row r="627" spans="1:8">
      <c r="A627" t="s">
        <v>621</v>
      </c>
      <c r="B627" t="s">
        <v>57</v>
      </c>
      <c r="C627" t="s">
        <v>76</v>
      </c>
      <c r="D627" t="str">
        <f t="shared" si="18"/>
        <v>Forward</v>
      </c>
      <c r="E627">
        <v>208100</v>
      </c>
      <c r="F627">
        <v>43.399999999999899</v>
      </c>
      <c r="H627" s="8">
        <f t="shared" si="19"/>
        <v>43.399999999999899</v>
      </c>
    </row>
    <row r="628" spans="1:8">
      <c r="A628" t="s">
        <v>646</v>
      </c>
      <c r="B628" t="s">
        <v>93</v>
      </c>
      <c r="C628" t="s">
        <v>76</v>
      </c>
      <c r="D628" t="str">
        <f t="shared" si="18"/>
        <v>Forward</v>
      </c>
      <c r="E628">
        <v>198300</v>
      </c>
      <c r="F628">
        <v>43.151092859591898</v>
      </c>
      <c r="H628" s="8">
        <f t="shared" si="19"/>
        <v>43.151092859591898</v>
      </c>
    </row>
    <row r="629" spans="1:8">
      <c r="A629" t="s">
        <v>624</v>
      </c>
      <c r="B629" t="s">
        <v>17</v>
      </c>
      <c r="C629" t="s">
        <v>76</v>
      </c>
      <c r="D629" t="str">
        <f t="shared" si="18"/>
        <v>Forward</v>
      </c>
      <c r="E629">
        <v>234000</v>
      </c>
      <c r="F629">
        <v>43</v>
      </c>
      <c r="H629" s="8">
        <f t="shared" si="19"/>
        <v>43</v>
      </c>
    </row>
    <row r="630" spans="1:8">
      <c r="A630" t="s">
        <v>625</v>
      </c>
      <c r="B630" t="s">
        <v>30</v>
      </c>
      <c r="C630" t="s">
        <v>76</v>
      </c>
      <c r="D630" t="str">
        <f t="shared" si="18"/>
        <v>Forward</v>
      </c>
      <c r="E630">
        <v>234600</v>
      </c>
      <c r="F630">
        <v>43</v>
      </c>
      <c r="H630" s="8">
        <f t="shared" si="19"/>
        <v>43</v>
      </c>
    </row>
    <row r="631" spans="1:8">
      <c r="A631" t="s">
        <v>626</v>
      </c>
      <c r="B631" t="s">
        <v>93</v>
      </c>
      <c r="C631" t="s">
        <v>76</v>
      </c>
      <c r="D631" t="str">
        <f t="shared" si="18"/>
        <v>Forward</v>
      </c>
      <c r="E631">
        <v>211500</v>
      </c>
      <c r="F631">
        <v>43</v>
      </c>
      <c r="H631" s="8">
        <f t="shared" si="19"/>
        <v>43</v>
      </c>
    </row>
    <row r="632" spans="1:8">
      <c r="A632" t="s">
        <v>622</v>
      </c>
      <c r="B632" t="s">
        <v>17</v>
      </c>
      <c r="C632" t="s">
        <v>45</v>
      </c>
      <c r="D632" t="str">
        <f t="shared" si="18"/>
        <v>Defender</v>
      </c>
      <c r="E632">
        <v>164300</v>
      </c>
      <c r="F632">
        <v>43</v>
      </c>
      <c r="H632" s="8">
        <f t="shared" si="19"/>
        <v>43</v>
      </c>
    </row>
    <row r="633" spans="1:8">
      <c r="A633" t="s">
        <v>623</v>
      </c>
      <c r="B633" t="s">
        <v>93</v>
      </c>
      <c r="C633" t="s">
        <v>415</v>
      </c>
      <c r="D633" t="str">
        <f t="shared" si="18"/>
        <v>Defender, Forward</v>
      </c>
      <c r="E633">
        <v>238200</v>
      </c>
      <c r="F633">
        <v>43</v>
      </c>
      <c r="H633" s="8">
        <f t="shared" si="19"/>
        <v>43</v>
      </c>
    </row>
    <row r="634" spans="1:8">
      <c r="A634" t="s">
        <v>627</v>
      </c>
      <c r="B634" t="s">
        <v>14</v>
      </c>
      <c r="C634" t="s">
        <v>76</v>
      </c>
      <c r="D634" t="str">
        <f t="shared" si="18"/>
        <v>Forward</v>
      </c>
      <c r="E634">
        <v>190500</v>
      </c>
      <c r="F634">
        <v>42.8888888888888</v>
      </c>
      <c r="H634" s="8">
        <f t="shared" si="19"/>
        <v>42.8888888888888</v>
      </c>
    </row>
    <row r="635" spans="1:8">
      <c r="A635" t="s">
        <v>781</v>
      </c>
      <c r="B635" t="s">
        <v>48</v>
      </c>
      <c r="C635" t="s">
        <v>76</v>
      </c>
      <c r="D635" t="str">
        <f t="shared" si="18"/>
        <v>Forward</v>
      </c>
      <c r="E635">
        <v>117300</v>
      </c>
      <c r="F635">
        <v>42.716279188314502</v>
      </c>
      <c r="H635" s="8">
        <f t="shared" si="19"/>
        <v>42.716279188314502</v>
      </c>
    </row>
    <row r="636" spans="1:8">
      <c r="A636" t="s">
        <v>628</v>
      </c>
      <c r="B636" t="s">
        <v>28</v>
      </c>
      <c r="C636" t="s">
        <v>45</v>
      </c>
      <c r="D636" t="str">
        <f t="shared" si="18"/>
        <v>Defender</v>
      </c>
      <c r="E636">
        <v>166100</v>
      </c>
      <c r="F636">
        <v>42.454545454545404</v>
      </c>
      <c r="H636" s="8">
        <f t="shared" si="19"/>
        <v>42.454545454545404</v>
      </c>
    </row>
    <row r="637" spans="1:8">
      <c r="A637" t="s">
        <v>693</v>
      </c>
      <c r="B637" t="s">
        <v>68</v>
      </c>
      <c r="C637" t="s">
        <v>76</v>
      </c>
      <c r="D637" t="str">
        <f t="shared" si="18"/>
        <v>Forward</v>
      </c>
      <c r="E637">
        <v>123900</v>
      </c>
      <c r="F637">
        <v>42.414979100702297</v>
      </c>
      <c r="H637" s="8">
        <f t="shared" si="19"/>
        <v>42.414979100702297</v>
      </c>
    </row>
    <row r="638" spans="1:8">
      <c r="A638" t="s">
        <v>629</v>
      </c>
      <c r="B638" t="s">
        <v>32</v>
      </c>
      <c r="C638" t="s">
        <v>76</v>
      </c>
      <c r="D638" t="str">
        <f t="shared" si="18"/>
        <v>Forward</v>
      </c>
      <c r="E638">
        <v>167600</v>
      </c>
      <c r="F638">
        <v>42.148148148148103</v>
      </c>
      <c r="H638" s="8">
        <f t="shared" si="19"/>
        <v>42.148148148148103</v>
      </c>
    </row>
    <row r="639" spans="1:8">
      <c r="A639" t="s">
        <v>630</v>
      </c>
      <c r="B639" t="s">
        <v>11</v>
      </c>
      <c r="C639" t="s">
        <v>76</v>
      </c>
      <c r="D639" t="str">
        <f t="shared" si="18"/>
        <v>Forward</v>
      </c>
      <c r="E639">
        <v>242900</v>
      </c>
      <c r="F639">
        <v>42.126436781609101</v>
      </c>
      <c r="H639" s="8">
        <f t="shared" si="19"/>
        <v>42.126436781609101</v>
      </c>
    </row>
    <row r="640" spans="1:8">
      <c r="A640" t="s">
        <v>631</v>
      </c>
      <c r="B640" t="s">
        <v>26</v>
      </c>
      <c r="C640" t="s">
        <v>76</v>
      </c>
      <c r="D640" t="str">
        <f t="shared" si="18"/>
        <v>Forward</v>
      </c>
      <c r="E640">
        <v>146600</v>
      </c>
      <c r="F640">
        <v>42.090909090909001</v>
      </c>
      <c r="H640" s="8">
        <f t="shared" si="19"/>
        <v>42.090909090909001</v>
      </c>
    </row>
    <row r="641" spans="1:8">
      <c r="A641" t="s">
        <v>686</v>
      </c>
      <c r="B641" t="s">
        <v>93</v>
      </c>
      <c r="C641" t="s">
        <v>415</v>
      </c>
      <c r="D641" t="str">
        <f t="shared" si="18"/>
        <v>Defender, Forward</v>
      </c>
      <c r="E641">
        <v>123900</v>
      </c>
      <c r="F641">
        <v>42.090192315570697</v>
      </c>
      <c r="H641" s="8">
        <f t="shared" si="19"/>
        <v>42.090192315570697</v>
      </c>
    </row>
    <row r="642" spans="1:8">
      <c r="A642" t="s">
        <v>632</v>
      </c>
      <c r="B642" t="s">
        <v>48</v>
      </c>
      <c r="C642" t="s">
        <v>76</v>
      </c>
      <c r="D642" t="str">
        <f t="shared" ref="D642:D705" si="20">SUBSTITUTE(SUBSTITUTE(SUBSTITUTE(C642,"[",""),"]",""),"'","")</f>
        <v>Forward</v>
      </c>
      <c r="E642">
        <v>232100</v>
      </c>
      <c r="F642">
        <v>42.036363636363603</v>
      </c>
      <c r="H642" s="8">
        <f t="shared" ref="H642:H705" si="21">IF(G642=0,F642,IF(G642=-1,0,(G642*3+F642)/4))</f>
        <v>42.036363636363603</v>
      </c>
    </row>
    <row r="643" spans="1:8">
      <c r="A643" t="s">
        <v>633</v>
      </c>
      <c r="B643" t="s">
        <v>52</v>
      </c>
      <c r="C643" t="s">
        <v>76</v>
      </c>
      <c r="D643" t="str">
        <f t="shared" si="20"/>
        <v>Forward</v>
      </c>
      <c r="E643">
        <v>397800</v>
      </c>
      <c r="F643">
        <v>42</v>
      </c>
      <c r="H643" s="8">
        <f t="shared" si="21"/>
        <v>42</v>
      </c>
    </row>
    <row r="644" spans="1:8">
      <c r="A644" t="s">
        <v>634</v>
      </c>
      <c r="B644" t="s">
        <v>52</v>
      </c>
      <c r="C644" t="s">
        <v>45</v>
      </c>
      <c r="D644" t="str">
        <f t="shared" si="20"/>
        <v>Defender</v>
      </c>
      <c r="E644">
        <v>137600</v>
      </c>
      <c r="F644">
        <v>42</v>
      </c>
      <c r="H644" s="8">
        <f t="shared" si="21"/>
        <v>42</v>
      </c>
    </row>
    <row r="645" spans="1:8">
      <c r="A645" t="s">
        <v>675</v>
      </c>
      <c r="B645" t="s">
        <v>48</v>
      </c>
      <c r="C645" t="s">
        <v>45</v>
      </c>
      <c r="D645" t="str">
        <f t="shared" si="20"/>
        <v>Defender</v>
      </c>
      <c r="E645">
        <v>124900</v>
      </c>
      <c r="F645">
        <v>41.567826747883501</v>
      </c>
      <c r="H645" s="8">
        <f t="shared" si="21"/>
        <v>41.567826747883501</v>
      </c>
    </row>
    <row r="646" spans="1:8">
      <c r="A646" t="s">
        <v>635</v>
      </c>
      <c r="B646" t="s">
        <v>24</v>
      </c>
      <c r="C646" t="s">
        <v>76</v>
      </c>
      <c r="D646" t="str">
        <f t="shared" si="20"/>
        <v>Forward</v>
      </c>
      <c r="E646">
        <v>202300</v>
      </c>
      <c r="F646">
        <v>41</v>
      </c>
      <c r="H646" s="8">
        <f t="shared" si="21"/>
        <v>41</v>
      </c>
    </row>
    <row r="647" spans="1:8">
      <c r="A647" t="s">
        <v>636</v>
      </c>
      <c r="B647" t="s">
        <v>28</v>
      </c>
      <c r="C647" t="s">
        <v>45</v>
      </c>
      <c r="D647" t="str">
        <f t="shared" si="20"/>
        <v>Defender</v>
      </c>
      <c r="E647">
        <v>200300</v>
      </c>
      <c r="F647">
        <v>41</v>
      </c>
      <c r="H647" s="8">
        <f t="shared" si="21"/>
        <v>41</v>
      </c>
    </row>
    <row r="648" spans="1:8">
      <c r="A648" t="s">
        <v>748</v>
      </c>
      <c r="B648" t="s">
        <v>32</v>
      </c>
      <c r="C648" t="s">
        <v>76</v>
      </c>
      <c r="D648" t="str">
        <f t="shared" si="20"/>
        <v>Forward</v>
      </c>
      <c r="E648">
        <v>117300</v>
      </c>
      <c r="F648">
        <v>40.8333333333333</v>
      </c>
      <c r="H648" s="8">
        <f t="shared" si="21"/>
        <v>40.8333333333333</v>
      </c>
    </row>
    <row r="649" spans="1:8">
      <c r="A649" t="s">
        <v>637</v>
      </c>
      <c r="B649" t="s">
        <v>8</v>
      </c>
      <c r="C649" t="s">
        <v>45</v>
      </c>
      <c r="D649" t="str">
        <f t="shared" si="20"/>
        <v>Defender</v>
      </c>
      <c r="E649">
        <v>203800</v>
      </c>
      <c r="F649">
        <v>40.066666666666599</v>
      </c>
      <c r="H649" s="8">
        <f t="shared" si="21"/>
        <v>40.066666666666599</v>
      </c>
    </row>
    <row r="650" spans="1:8">
      <c r="A650" t="s">
        <v>639</v>
      </c>
      <c r="B650" t="s">
        <v>41</v>
      </c>
      <c r="C650" t="s">
        <v>15</v>
      </c>
      <c r="D650" t="str">
        <f t="shared" si="20"/>
        <v>Midfield</v>
      </c>
      <c r="E650">
        <v>197500</v>
      </c>
      <c r="F650">
        <v>40</v>
      </c>
      <c r="H650" s="8">
        <f t="shared" si="21"/>
        <v>40</v>
      </c>
    </row>
    <row r="651" spans="1:8">
      <c r="A651" t="s">
        <v>641</v>
      </c>
      <c r="B651" t="s">
        <v>41</v>
      </c>
      <c r="C651" t="s">
        <v>76</v>
      </c>
      <c r="D651" t="str">
        <f t="shared" si="20"/>
        <v>Forward</v>
      </c>
      <c r="E651">
        <v>199100</v>
      </c>
      <c r="F651">
        <v>40</v>
      </c>
      <c r="H651" s="8">
        <f t="shared" si="21"/>
        <v>40</v>
      </c>
    </row>
    <row r="652" spans="1:8">
      <c r="A652" t="s">
        <v>638</v>
      </c>
      <c r="B652" t="s">
        <v>22</v>
      </c>
      <c r="C652" t="s">
        <v>45</v>
      </c>
      <c r="D652" t="str">
        <f t="shared" si="20"/>
        <v>Defender</v>
      </c>
      <c r="E652">
        <v>173700</v>
      </c>
      <c r="F652">
        <v>40</v>
      </c>
      <c r="H652" s="8">
        <f t="shared" si="21"/>
        <v>40</v>
      </c>
    </row>
    <row r="653" spans="1:8">
      <c r="A653" t="s">
        <v>640</v>
      </c>
      <c r="B653" t="s">
        <v>41</v>
      </c>
      <c r="C653" t="s">
        <v>45</v>
      </c>
      <c r="D653" t="str">
        <f t="shared" si="20"/>
        <v>Defender</v>
      </c>
      <c r="E653">
        <v>195400</v>
      </c>
      <c r="F653">
        <v>40</v>
      </c>
      <c r="H653" s="8">
        <f t="shared" si="21"/>
        <v>40</v>
      </c>
    </row>
    <row r="654" spans="1:8">
      <c r="A654" t="s">
        <v>756</v>
      </c>
      <c r="B654" t="s">
        <v>28</v>
      </c>
      <c r="C654" t="s">
        <v>15</v>
      </c>
      <c r="D654" t="str">
        <f t="shared" si="20"/>
        <v>Midfield</v>
      </c>
      <c r="E654">
        <v>117300</v>
      </c>
      <c r="F654">
        <v>39.565217391304301</v>
      </c>
      <c r="H654" s="8">
        <f t="shared" si="21"/>
        <v>39.565217391304301</v>
      </c>
    </row>
    <row r="655" spans="1:8">
      <c r="A655" t="s">
        <v>643</v>
      </c>
      <c r="B655" t="s">
        <v>8</v>
      </c>
      <c r="C655" t="s">
        <v>15</v>
      </c>
      <c r="D655" t="str">
        <f t="shared" si="20"/>
        <v>Midfield</v>
      </c>
      <c r="E655">
        <v>152000</v>
      </c>
      <c r="F655">
        <v>39.395348837209298</v>
      </c>
      <c r="H655" s="8">
        <f t="shared" si="21"/>
        <v>39.395348837209298</v>
      </c>
    </row>
    <row r="656" spans="1:8">
      <c r="A656" t="s">
        <v>310</v>
      </c>
      <c r="B656" t="s">
        <v>41</v>
      </c>
      <c r="C656" t="s">
        <v>76</v>
      </c>
      <c r="D656" t="str">
        <f t="shared" si="20"/>
        <v>Forward</v>
      </c>
      <c r="E656">
        <v>363300</v>
      </c>
      <c r="F656">
        <v>39.057375027230997</v>
      </c>
      <c r="H656" s="8">
        <f t="shared" si="21"/>
        <v>39.057375027230997</v>
      </c>
    </row>
    <row r="657" spans="1:8">
      <c r="A657" t="s">
        <v>645</v>
      </c>
      <c r="B657" t="s">
        <v>14</v>
      </c>
      <c r="C657" t="s">
        <v>104</v>
      </c>
      <c r="D657" t="str">
        <f t="shared" si="20"/>
        <v>Forward, Ruck</v>
      </c>
      <c r="E657">
        <v>171500</v>
      </c>
      <c r="F657">
        <v>39</v>
      </c>
      <c r="H657" s="8">
        <f t="shared" si="21"/>
        <v>39</v>
      </c>
    </row>
    <row r="658" spans="1:8">
      <c r="A658" t="s">
        <v>653</v>
      </c>
      <c r="B658" t="s">
        <v>57</v>
      </c>
      <c r="C658" t="s">
        <v>415</v>
      </c>
      <c r="D658" t="str">
        <f t="shared" si="20"/>
        <v>Defender, Forward</v>
      </c>
      <c r="E658">
        <v>189300</v>
      </c>
      <c r="F658">
        <v>38.828158206151898</v>
      </c>
      <c r="H658" s="8">
        <f t="shared" si="21"/>
        <v>38.828158206151898</v>
      </c>
    </row>
    <row r="659" spans="1:8">
      <c r="A659" t="s">
        <v>737</v>
      </c>
      <c r="B659" t="s">
        <v>26</v>
      </c>
      <c r="C659" t="s">
        <v>15</v>
      </c>
      <c r="D659" t="str">
        <f t="shared" si="20"/>
        <v>Midfield</v>
      </c>
      <c r="E659">
        <v>121800</v>
      </c>
      <c r="F659">
        <v>38.5</v>
      </c>
      <c r="H659" s="8">
        <f t="shared" si="21"/>
        <v>38.5</v>
      </c>
    </row>
    <row r="660" spans="1:8">
      <c r="A660" t="s">
        <v>649</v>
      </c>
      <c r="B660" t="s">
        <v>30</v>
      </c>
      <c r="C660" t="s">
        <v>76</v>
      </c>
      <c r="D660" t="str">
        <f t="shared" si="20"/>
        <v>Forward</v>
      </c>
      <c r="E660">
        <v>123900</v>
      </c>
      <c r="F660">
        <v>38</v>
      </c>
      <c r="H660" s="8">
        <f t="shared" si="21"/>
        <v>38</v>
      </c>
    </row>
    <row r="661" spans="1:8">
      <c r="A661" t="s">
        <v>647</v>
      </c>
      <c r="B661" t="s">
        <v>14</v>
      </c>
      <c r="C661" t="s">
        <v>45</v>
      </c>
      <c r="D661" t="str">
        <f t="shared" si="20"/>
        <v>Defender</v>
      </c>
      <c r="E661">
        <v>146800</v>
      </c>
      <c r="F661">
        <v>38</v>
      </c>
      <c r="H661" s="8">
        <f t="shared" si="21"/>
        <v>38</v>
      </c>
    </row>
    <row r="662" spans="1:8">
      <c r="A662" t="s">
        <v>648</v>
      </c>
      <c r="B662" t="s">
        <v>19</v>
      </c>
      <c r="C662" t="s">
        <v>45</v>
      </c>
      <c r="D662" t="str">
        <f t="shared" si="20"/>
        <v>Defender</v>
      </c>
      <c r="E662">
        <v>167200</v>
      </c>
      <c r="F662">
        <v>38</v>
      </c>
      <c r="H662" s="8">
        <f t="shared" si="21"/>
        <v>38</v>
      </c>
    </row>
    <row r="663" spans="1:8">
      <c r="A663" t="s">
        <v>650</v>
      </c>
      <c r="B663" t="s">
        <v>48</v>
      </c>
      <c r="C663" t="s">
        <v>76</v>
      </c>
      <c r="D663" t="str">
        <f t="shared" si="20"/>
        <v>Forward</v>
      </c>
      <c r="E663">
        <v>193800</v>
      </c>
      <c r="F663">
        <v>37.269230769230703</v>
      </c>
      <c r="H663" s="8">
        <f t="shared" si="21"/>
        <v>37.269230769230703</v>
      </c>
    </row>
    <row r="664" spans="1:8">
      <c r="A664" t="s">
        <v>652</v>
      </c>
      <c r="B664" t="s">
        <v>26</v>
      </c>
      <c r="C664" t="s">
        <v>76</v>
      </c>
      <c r="D664" t="str">
        <f t="shared" si="20"/>
        <v>Forward</v>
      </c>
      <c r="E664">
        <v>162100</v>
      </c>
      <c r="F664">
        <v>37</v>
      </c>
      <c r="H664" s="8">
        <f t="shared" si="21"/>
        <v>37</v>
      </c>
    </row>
    <row r="665" spans="1:8">
      <c r="A665" t="s">
        <v>651</v>
      </c>
      <c r="B665" t="s">
        <v>11</v>
      </c>
      <c r="C665" t="s">
        <v>45</v>
      </c>
      <c r="D665" t="str">
        <f t="shared" si="20"/>
        <v>Defender</v>
      </c>
      <c r="E665">
        <v>160700</v>
      </c>
      <c r="F665">
        <v>37</v>
      </c>
      <c r="H665" s="8">
        <f t="shared" si="21"/>
        <v>37</v>
      </c>
    </row>
    <row r="666" spans="1:8">
      <c r="A666" t="s">
        <v>666</v>
      </c>
      <c r="B666" t="s">
        <v>19</v>
      </c>
      <c r="C666" t="s">
        <v>45</v>
      </c>
      <c r="D666" t="str">
        <f t="shared" si="20"/>
        <v>Defender</v>
      </c>
      <c r="E666">
        <v>153300</v>
      </c>
      <c r="F666">
        <v>36.060606060605998</v>
      </c>
      <c r="H666" s="8">
        <f t="shared" si="21"/>
        <v>36.060606060605998</v>
      </c>
    </row>
    <row r="667" spans="1:8">
      <c r="A667" t="s">
        <v>644</v>
      </c>
      <c r="B667" t="s">
        <v>93</v>
      </c>
      <c r="C667" t="s">
        <v>76</v>
      </c>
      <c r="D667" t="str">
        <f t="shared" si="20"/>
        <v>Forward</v>
      </c>
      <c r="E667">
        <v>202800</v>
      </c>
      <c r="F667">
        <v>35.815809101101102</v>
      </c>
      <c r="H667" s="8">
        <f t="shared" si="21"/>
        <v>35.815809101101102</v>
      </c>
    </row>
    <row r="668" spans="1:8">
      <c r="A668" t="s">
        <v>655</v>
      </c>
      <c r="B668" t="s">
        <v>14</v>
      </c>
      <c r="C668" t="s">
        <v>76</v>
      </c>
      <c r="D668" t="str">
        <f t="shared" si="20"/>
        <v>Forward</v>
      </c>
      <c r="E668">
        <v>191800</v>
      </c>
      <c r="F668">
        <v>34.932038834951399</v>
      </c>
      <c r="H668" s="8">
        <f t="shared" si="21"/>
        <v>34.932038834951399</v>
      </c>
    </row>
    <row r="669" spans="1:8">
      <c r="A669" t="s">
        <v>657</v>
      </c>
      <c r="B669" t="s">
        <v>11</v>
      </c>
      <c r="C669" t="s">
        <v>15</v>
      </c>
      <c r="D669" t="str">
        <f t="shared" si="20"/>
        <v>Midfield</v>
      </c>
      <c r="E669">
        <v>123900</v>
      </c>
      <c r="F669">
        <v>34.266666666666602</v>
      </c>
      <c r="H669" s="8">
        <f t="shared" si="21"/>
        <v>34.266666666666602</v>
      </c>
    </row>
    <row r="670" spans="1:8">
      <c r="A670" t="s">
        <v>658</v>
      </c>
      <c r="B670" t="s">
        <v>32</v>
      </c>
      <c r="C670" t="s">
        <v>15</v>
      </c>
      <c r="D670" t="str">
        <f t="shared" si="20"/>
        <v>Midfield</v>
      </c>
      <c r="E670">
        <v>147700</v>
      </c>
      <c r="F670">
        <v>34</v>
      </c>
      <c r="H670" s="8">
        <f t="shared" si="21"/>
        <v>34</v>
      </c>
    </row>
    <row r="671" spans="1:8">
      <c r="A671" t="s">
        <v>659</v>
      </c>
      <c r="B671" t="s">
        <v>30</v>
      </c>
      <c r="C671" t="s">
        <v>15</v>
      </c>
      <c r="D671" t="str">
        <f t="shared" si="20"/>
        <v>Midfield</v>
      </c>
      <c r="E671">
        <v>147700</v>
      </c>
      <c r="F671">
        <v>34</v>
      </c>
      <c r="H671" s="8">
        <f t="shared" si="21"/>
        <v>34</v>
      </c>
    </row>
    <row r="672" spans="1:8">
      <c r="A672" t="s">
        <v>803</v>
      </c>
      <c r="B672" t="s">
        <v>68</v>
      </c>
      <c r="C672" t="s">
        <v>150</v>
      </c>
      <c r="D672" t="str">
        <f t="shared" si="20"/>
        <v>Defender, Midfield</v>
      </c>
      <c r="E672">
        <v>109900</v>
      </c>
      <c r="F672">
        <v>33.561643835616401</v>
      </c>
      <c r="H672" s="8">
        <f t="shared" si="21"/>
        <v>33.561643835616401</v>
      </c>
    </row>
    <row r="673" spans="1:8">
      <c r="A673" t="s">
        <v>665</v>
      </c>
      <c r="B673" t="s">
        <v>68</v>
      </c>
      <c r="C673" t="s">
        <v>76</v>
      </c>
      <c r="D673" t="str">
        <f t="shared" si="20"/>
        <v>Forward</v>
      </c>
      <c r="E673">
        <v>149000</v>
      </c>
      <c r="F673">
        <v>30</v>
      </c>
      <c r="H673" s="8">
        <f t="shared" si="21"/>
        <v>30</v>
      </c>
    </row>
    <row r="674" spans="1:8">
      <c r="A674" t="s">
        <v>738</v>
      </c>
      <c r="B674" t="s">
        <v>24</v>
      </c>
      <c r="C674" t="s">
        <v>45</v>
      </c>
      <c r="D674" t="str">
        <f t="shared" si="20"/>
        <v>Defender</v>
      </c>
      <c r="E674">
        <v>120400</v>
      </c>
      <c r="F674">
        <v>30</v>
      </c>
      <c r="H674" s="8">
        <f t="shared" si="21"/>
        <v>30</v>
      </c>
    </row>
    <row r="675" spans="1:8">
      <c r="A675" t="s">
        <v>660</v>
      </c>
      <c r="B675" t="s">
        <v>41</v>
      </c>
      <c r="C675" t="s">
        <v>15</v>
      </c>
      <c r="D675" t="str">
        <f t="shared" si="20"/>
        <v>Midfield</v>
      </c>
      <c r="E675">
        <v>175800</v>
      </c>
      <c r="F675">
        <v>29.917521485173399</v>
      </c>
      <c r="H675" s="8">
        <f t="shared" si="21"/>
        <v>29.917521485173399</v>
      </c>
    </row>
    <row r="676" spans="1:8">
      <c r="A676" t="s">
        <v>755</v>
      </c>
      <c r="B676" t="s">
        <v>8</v>
      </c>
      <c r="C676" t="s">
        <v>12</v>
      </c>
      <c r="D676" t="str">
        <f t="shared" si="20"/>
        <v>Ruck</v>
      </c>
      <c r="E676">
        <v>117300</v>
      </c>
      <c r="F676">
        <v>28.313773859116601</v>
      </c>
      <c r="H676" s="8">
        <f t="shared" si="21"/>
        <v>28.313773859116601</v>
      </c>
    </row>
    <row r="677" spans="1:8">
      <c r="A677" t="s">
        <v>668</v>
      </c>
      <c r="B677" t="s">
        <v>44</v>
      </c>
      <c r="C677" t="s">
        <v>76</v>
      </c>
      <c r="D677" t="str">
        <f t="shared" si="20"/>
        <v>Forward</v>
      </c>
      <c r="E677">
        <v>136800</v>
      </c>
      <c r="F677">
        <v>28</v>
      </c>
      <c r="H677" s="8">
        <f t="shared" si="21"/>
        <v>28</v>
      </c>
    </row>
    <row r="678" spans="1:8">
      <c r="A678" t="s">
        <v>740</v>
      </c>
      <c r="B678" t="s">
        <v>32</v>
      </c>
      <c r="C678" t="s">
        <v>15</v>
      </c>
      <c r="D678" t="str">
        <f t="shared" si="20"/>
        <v>Midfield</v>
      </c>
      <c r="E678">
        <v>117400</v>
      </c>
      <c r="F678">
        <v>26.1016949152542</v>
      </c>
      <c r="H678" s="8">
        <f t="shared" si="21"/>
        <v>26.1016949152542</v>
      </c>
    </row>
    <row r="679" spans="1:8">
      <c r="A679" t="s">
        <v>670</v>
      </c>
      <c r="B679" t="s">
        <v>17</v>
      </c>
      <c r="C679" t="s">
        <v>76</v>
      </c>
      <c r="D679" t="str">
        <f t="shared" si="20"/>
        <v>Forward</v>
      </c>
      <c r="E679">
        <v>135300</v>
      </c>
      <c r="F679">
        <v>26.019230769230699</v>
      </c>
      <c r="H679" s="8">
        <f t="shared" si="21"/>
        <v>26.019230769230699</v>
      </c>
    </row>
    <row r="680" spans="1:8">
      <c r="A680" t="s">
        <v>687</v>
      </c>
      <c r="B680" t="s">
        <v>28</v>
      </c>
      <c r="C680" t="s">
        <v>76</v>
      </c>
      <c r="D680" t="str">
        <f t="shared" si="20"/>
        <v>Forward</v>
      </c>
      <c r="E680">
        <v>123900</v>
      </c>
      <c r="F680">
        <v>25.933960617799901</v>
      </c>
      <c r="H680" s="8">
        <f t="shared" si="21"/>
        <v>25.933960617799901</v>
      </c>
    </row>
    <row r="681" spans="1:8">
      <c r="A681" t="s">
        <v>672</v>
      </c>
      <c r="B681" t="s">
        <v>44</v>
      </c>
      <c r="C681" t="s">
        <v>12</v>
      </c>
      <c r="D681" t="str">
        <f t="shared" si="20"/>
        <v>Ruck</v>
      </c>
      <c r="E681">
        <v>135700</v>
      </c>
      <c r="F681">
        <v>25</v>
      </c>
      <c r="H681" s="8">
        <f t="shared" si="21"/>
        <v>25</v>
      </c>
    </row>
    <row r="682" spans="1:8">
      <c r="A682" t="s">
        <v>673</v>
      </c>
      <c r="B682" t="s">
        <v>52</v>
      </c>
      <c r="C682" t="s">
        <v>76</v>
      </c>
      <c r="D682" t="str">
        <f t="shared" si="20"/>
        <v>Forward</v>
      </c>
      <c r="E682">
        <v>135700</v>
      </c>
      <c r="F682">
        <v>25</v>
      </c>
      <c r="H682" s="8">
        <f t="shared" si="21"/>
        <v>25</v>
      </c>
    </row>
    <row r="683" spans="1:8">
      <c r="A683" t="s">
        <v>674</v>
      </c>
      <c r="B683" t="s">
        <v>14</v>
      </c>
      <c r="C683" t="s">
        <v>15</v>
      </c>
      <c r="D683" t="str">
        <f t="shared" si="20"/>
        <v>Midfield</v>
      </c>
      <c r="E683">
        <v>126300</v>
      </c>
      <c r="F683">
        <v>24.288461538461501</v>
      </c>
      <c r="H683" s="8">
        <f t="shared" si="21"/>
        <v>24.288461538461501</v>
      </c>
    </row>
    <row r="684" spans="1:8">
      <c r="A684" t="s">
        <v>676</v>
      </c>
      <c r="B684" t="s">
        <v>22</v>
      </c>
      <c r="C684" t="s">
        <v>15</v>
      </c>
      <c r="D684" t="str">
        <f t="shared" si="20"/>
        <v>Midfield</v>
      </c>
      <c r="E684">
        <v>130300</v>
      </c>
      <c r="F684">
        <v>23.999999999999901</v>
      </c>
      <c r="H684" s="8">
        <f t="shared" si="21"/>
        <v>23.999999999999901</v>
      </c>
    </row>
    <row r="685" spans="1:8">
      <c r="A685" t="s">
        <v>712</v>
      </c>
      <c r="B685" t="s">
        <v>17</v>
      </c>
      <c r="C685" t="s">
        <v>12</v>
      </c>
      <c r="D685" t="str">
        <f t="shared" si="20"/>
        <v>Ruck</v>
      </c>
      <c r="E685">
        <v>123900</v>
      </c>
      <c r="F685">
        <v>23.826923076922998</v>
      </c>
      <c r="H685" s="8">
        <f t="shared" si="21"/>
        <v>23.826923076922998</v>
      </c>
    </row>
    <row r="686" spans="1:8">
      <c r="A686" t="s">
        <v>717</v>
      </c>
      <c r="B686" t="s">
        <v>19</v>
      </c>
      <c r="C686" t="s">
        <v>12</v>
      </c>
      <c r="D686" t="str">
        <f t="shared" si="20"/>
        <v>Ruck</v>
      </c>
      <c r="E686">
        <v>123900</v>
      </c>
      <c r="F686">
        <v>23.826923076922998</v>
      </c>
      <c r="H686" s="8">
        <f t="shared" si="21"/>
        <v>23.826923076922998</v>
      </c>
    </row>
    <row r="687" spans="1:8">
      <c r="A687" t="s">
        <v>725</v>
      </c>
      <c r="B687" t="s">
        <v>57</v>
      </c>
      <c r="C687" t="s">
        <v>12</v>
      </c>
      <c r="D687" t="str">
        <f t="shared" si="20"/>
        <v>Ruck</v>
      </c>
      <c r="E687">
        <v>123900</v>
      </c>
      <c r="F687">
        <v>23.826923076922998</v>
      </c>
      <c r="H687" s="8">
        <f t="shared" si="21"/>
        <v>23.826923076922998</v>
      </c>
    </row>
    <row r="688" spans="1:8">
      <c r="A688" t="s">
        <v>727</v>
      </c>
      <c r="B688" t="s">
        <v>57</v>
      </c>
      <c r="C688" t="s">
        <v>12</v>
      </c>
      <c r="D688" t="str">
        <f t="shared" si="20"/>
        <v>Ruck</v>
      </c>
      <c r="E688">
        <v>123900</v>
      </c>
      <c r="F688">
        <v>23.826923076922998</v>
      </c>
      <c r="H688" s="8">
        <f t="shared" si="21"/>
        <v>23.826923076922998</v>
      </c>
    </row>
    <row r="689" spans="1:8">
      <c r="A689" t="s">
        <v>683</v>
      </c>
      <c r="B689" t="s">
        <v>24</v>
      </c>
      <c r="C689" t="s">
        <v>15</v>
      </c>
      <c r="D689" t="str">
        <f t="shared" si="20"/>
        <v>Midfield</v>
      </c>
      <c r="E689">
        <v>123900</v>
      </c>
      <c r="F689">
        <v>23.826923076922998</v>
      </c>
      <c r="H689" s="8">
        <f t="shared" si="21"/>
        <v>23.826923076922998</v>
      </c>
    </row>
    <row r="690" spans="1:8">
      <c r="A690" t="s">
        <v>689</v>
      </c>
      <c r="B690" t="s">
        <v>28</v>
      </c>
      <c r="C690" t="s">
        <v>15</v>
      </c>
      <c r="D690" t="str">
        <f t="shared" si="20"/>
        <v>Midfield</v>
      </c>
      <c r="E690">
        <v>123900</v>
      </c>
      <c r="F690">
        <v>23.826923076922998</v>
      </c>
      <c r="H690" s="8">
        <f t="shared" si="21"/>
        <v>23.826923076922998</v>
      </c>
    </row>
    <row r="691" spans="1:8">
      <c r="A691" t="s">
        <v>696</v>
      </c>
      <c r="B691" t="s">
        <v>52</v>
      </c>
      <c r="C691" t="s">
        <v>15</v>
      </c>
      <c r="D691" t="str">
        <f t="shared" si="20"/>
        <v>Midfield</v>
      </c>
      <c r="E691">
        <v>123900</v>
      </c>
      <c r="F691">
        <v>23.826923076922998</v>
      </c>
      <c r="H691" s="8">
        <f t="shared" si="21"/>
        <v>23.826923076922998</v>
      </c>
    </row>
    <row r="692" spans="1:8">
      <c r="A692" t="s">
        <v>723</v>
      </c>
      <c r="B692" t="s">
        <v>11</v>
      </c>
      <c r="C692" t="s">
        <v>15</v>
      </c>
      <c r="D692" t="str">
        <f t="shared" si="20"/>
        <v>Midfield</v>
      </c>
      <c r="E692">
        <v>123900</v>
      </c>
      <c r="F692">
        <v>23.826923076922998</v>
      </c>
      <c r="H692" s="8">
        <f t="shared" si="21"/>
        <v>23.826923076922998</v>
      </c>
    </row>
    <row r="693" spans="1:8">
      <c r="A693" t="s">
        <v>731</v>
      </c>
      <c r="B693" t="s">
        <v>17</v>
      </c>
      <c r="C693" t="s">
        <v>15</v>
      </c>
      <c r="D693" t="str">
        <f t="shared" si="20"/>
        <v>Midfield</v>
      </c>
      <c r="E693">
        <v>123900</v>
      </c>
      <c r="F693">
        <v>23.826923076922998</v>
      </c>
      <c r="H693" s="8">
        <f t="shared" si="21"/>
        <v>23.826923076922998</v>
      </c>
    </row>
    <row r="694" spans="1:8">
      <c r="A694" t="s">
        <v>732</v>
      </c>
      <c r="B694" t="s">
        <v>32</v>
      </c>
      <c r="C694" t="s">
        <v>15</v>
      </c>
      <c r="D694" t="str">
        <f t="shared" si="20"/>
        <v>Midfield</v>
      </c>
      <c r="E694">
        <v>123900</v>
      </c>
      <c r="F694">
        <v>23.826923076922998</v>
      </c>
      <c r="H694" s="8">
        <f t="shared" si="21"/>
        <v>23.826923076922998</v>
      </c>
    </row>
    <row r="695" spans="1:8">
      <c r="A695" t="s">
        <v>692</v>
      </c>
      <c r="B695" t="s">
        <v>48</v>
      </c>
      <c r="C695" t="s">
        <v>9</v>
      </c>
      <c r="D695" t="str">
        <f t="shared" si="20"/>
        <v>Midfield, Forward</v>
      </c>
      <c r="E695">
        <v>123900</v>
      </c>
      <c r="F695">
        <v>23.826923076922998</v>
      </c>
      <c r="H695" s="8">
        <f t="shared" si="21"/>
        <v>23.826923076922998</v>
      </c>
    </row>
    <row r="696" spans="1:8">
      <c r="A696" t="s">
        <v>699</v>
      </c>
      <c r="B696" t="s">
        <v>22</v>
      </c>
      <c r="C696" t="s">
        <v>9</v>
      </c>
      <c r="D696" t="str">
        <f t="shared" si="20"/>
        <v>Midfield, Forward</v>
      </c>
      <c r="E696">
        <v>123900</v>
      </c>
      <c r="F696">
        <v>23.826923076922998</v>
      </c>
      <c r="H696" s="8">
        <f t="shared" si="21"/>
        <v>23.826923076922998</v>
      </c>
    </row>
    <row r="697" spans="1:8">
      <c r="A697" t="s">
        <v>703</v>
      </c>
      <c r="B697" t="s">
        <v>57</v>
      </c>
      <c r="C697" t="s">
        <v>9</v>
      </c>
      <c r="D697" t="str">
        <f t="shared" si="20"/>
        <v>Midfield, Forward</v>
      </c>
      <c r="E697">
        <v>123900</v>
      </c>
      <c r="F697">
        <v>23.826923076922998</v>
      </c>
      <c r="H697" s="8">
        <f t="shared" si="21"/>
        <v>23.826923076922998</v>
      </c>
    </row>
    <row r="698" spans="1:8">
      <c r="A698" t="s">
        <v>705</v>
      </c>
      <c r="B698" t="s">
        <v>44</v>
      </c>
      <c r="C698" t="s">
        <v>9</v>
      </c>
      <c r="D698" t="str">
        <f t="shared" si="20"/>
        <v>Midfield, Forward</v>
      </c>
      <c r="E698">
        <v>123900</v>
      </c>
      <c r="F698">
        <v>23.826923076922998</v>
      </c>
      <c r="H698" s="8">
        <f t="shared" si="21"/>
        <v>23.826923076922998</v>
      </c>
    </row>
    <row r="699" spans="1:8">
      <c r="A699" t="s">
        <v>714</v>
      </c>
      <c r="B699" t="s">
        <v>52</v>
      </c>
      <c r="C699" t="s">
        <v>9</v>
      </c>
      <c r="D699" t="str">
        <f t="shared" si="20"/>
        <v>Midfield, Forward</v>
      </c>
      <c r="E699">
        <v>123900</v>
      </c>
      <c r="F699">
        <v>23.826923076922998</v>
      </c>
      <c r="H699" s="8">
        <f t="shared" si="21"/>
        <v>23.826923076922998</v>
      </c>
    </row>
    <row r="700" spans="1:8">
      <c r="A700" t="s">
        <v>716</v>
      </c>
      <c r="B700" t="s">
        <v>44</v>
      </c>
      <c r="C700" t="s">
        <v>9</v>
      </c>
      <c r="D700" t="str">
        <f t="shared" si="20"/>
        <v>Midfield, Forward</v>
      </c>
      <c r="E700">
        <v>123900</v>
      </c>
      <c r="F700">
        <v>23.826923076922998</v>
      </c>
      <c r="H700" s="8">
        <f t="shared" si="21"/>
        <v>23.826923076922998</v>
      </c>
    </row>
    <row r="701" spans="1:8">
      <c r="A701" t="s">
        <v>736</v>
      </c>
      <c r="B701" t="s">
        <v>22</v>
      </c>
      <c r="C701" t="s">
        <v>9</v>
      </c>
      <c r="D701" t="str">
        <f t="shared" si="20"/>
        <v>Midfield, Forward</v>
      </c>
      <c r="E701">
        <v>123900</v>
      </c>
      <c r="F701">
        <v>23.826923076922998</v>
      </c>
      <c r="H701" s="8">
        <f t="shared" si="21"/>
        <v>23.826923076922998</v>
      </c>
    </row>
    <row r="702" spans="1:8">
      <c r="A702" t="s">
        <v>679</v>
      </c>
      <c r="B702" t="s">
        <v>30</v>
      </c>
      <c r="C702" t="s">
        <v>76</v>
      </c>
      <c r="D702" t="str">
        <f t="shared" si="20"/>
        <v>Forward</v>
      </c>
      <c r="E702">
        <v>123900</v>
      </c>
      <c r="F702">
        <v>23.826923076922998</v>
      </c>
      <c r="H702" s="8">
        <f t="shared" si="21"/>
        <v>23.826923076922998</v>
      </c>
    </row>
    <row r="703" spans="1:8">
      <c r="A703" t="s">
        <v>698</v>
      </c>
      <c r="B703" t="s">
        <v>17</v>
      </c>
      <c r="C703" t="s">
        <v>76</v>
      </c>
      <c r="D703" t="str">
        <f t="shared" si="20"/>
        <v>Forward</v>
      </c>
      <c r="E703">
        <v>123900</v>
      </c>
      <c r="F703">
        <v>23.826923076922998</v>
      </c>
      <c r="H703" s="8">
        <f t="shared" si="21"/>
        <v>23.826923076922998</v>
      </c>
    </row>
    <row r="704" spans="1:8">
      <c r="A704" t="s">
        <v>706</v>
      </c>
      <c r="B704" t="s">
        <v>44</v>
      </c>
      <c r="C704" t="s">
        <v>76</v>
      </c>
      <c r="D704" t="str">
        <f t="shared" si="20"/>
        <v>Forward</v>
      </c>
      <c r="E704">
        <v>123900</v>
      </c>
      <c r="F704">
        <v>23.826923076922998</v>
      </c>
      <c r="H704" s="8">
        <f t="shared" si="21"/>
        <v>23.826923076922998</v>
      </c>
    </row>
    <row r="705" spans="1:8">
      <c r="A705" t="s">
        <v>708</v>
      </c>
      <c r="B705" t="s">
        <v>32</v>
      </c>
      <c r="C705" t="s">
        <v>76</v>
      </c>
      <c r="D705" t="str">
        <f t="shared" si="20"/>
        <v>Forward</v>
      </c>
      <c r="E705">
        <v>123900</v>
      </c>
      <c r="F705">
        <v>23.826923076922998</v>
      </c>
      <c r="H705" s="8">
        <f t="shared" si="21"/>
        <v>23.826923076922998</v>
      </c>
    </row>
    <row r="706" spans="1:8">
      <c r="A706" t="s">
        <v>709</v>
      </c>
      <c r="B706" t="s">
        <v>93</v>
      </c>
      <c r="C706" t="s">
        <v>76</v>
      </c>
      <c r="D706" t="str">
        <f t="shared" ref="D706:D769" si="22">SUBSTITUTE(SUBSTITUTE(SUBSTITUTE(C706,"[",""),"]",""),"'","")</f>
        <v>Forward</v>
      </c>
      <c r="E706">
        <v>123900</v>
      </c>
      <c r="F706">
        <v>23.826923076922998</v>
      </c>
      <c r="H706" s="8">
        <f t="shared" ref="H706:H769" si="23">IF(G706=0,F706,IF(G706=-1,0,(G706*3+F706)/4))</f>
        <v>23.826923076922998</v>
      </c>
    </row>
    <row r="707" spans="1:8">
      <c r="A707" t="s">
        <v>711</v>
      </c>
      <c r="B707" t="s">
        <v>14</v>
      </c>
      <c r="C707" t="s">
        <v>76</v>
      </c>
      <c r="D707" t="str">
        <f t="shared" si="22"/>
        <v>Forward</v>
      </c>
      <c r="E707">
        <v>123900</v>
      </c>
      <c r="F707">
        <v>23.826923076922998</v>
      </c>
      <c r="H707" s="8">
        <f t="shared" si="23"/>
        <v>23.826923076922998</v>
      </c>
    </row>
    <row r="708" spans="1:8">
      <c r="A708" t="s">
        <v>713</v>
      </c>
      <c r="B708" t="s">
        <v>32</v>
      </c>
      <c r="C708" t="s">
        <v>76</v>
      </c>
      <c r="D708" t="str">
        <f t="shared" si="22"/>
        <v>Forward</v>
      </c>
      <c r="E708">
        <v>123900</v>
      </c>
      <c r="F708">
        <v>23.826923076922998</v>
      </c>
      <c r="H708" s="8">
        <f t="shared" si="23"/>
        <v>23.826923076922998</v>
      </c>
    </row>
    <row r="709" spans="1:8">
      <c r="A709" t="s">
        <v>719</v>
      </c>
      <c r="B709" t="s">
        <v>8</v>
      </c>
      <c r="C709" t="s">
        <v>76</v>
      </c>
      <c r="D709" t="str">
        <f t="shared" si="22"/>
        <v>Forward</v>
      </c>
      <c r="E709">
        <v>123900</v>
      </c>
      <c r="F709">
        <v>23.826923076922998</v>
      </c>
      <c r="H709" s="8">
        <f t="shared" si="23"/>
        <v>23.826923076922998</v>
      </c>
    </row>
    <row r="710" spans="1:8">
      <c r="A710" t="s">
        <v>728</v>
      </c>
      <c r="B710" t="s">
        <v>30</v>
      </c>
      <c r="C710" t="s">
        <v>76</v>
      </c>
      <c r="D710" t="str">
        <f t="shared" si="22"/>
        <v>Forward</v>
      </c>
      <c r="E710">
        <v>123900</v>
      </c>
      <c r="F710">
        <v>23.826923076922998</v>
      </c>
      <c r="H710" s="8">
        <f t="shared" si="23"/>
        <v>23.826923076922998</v>
      </c>
    </row>
    <row r="711" spans="1:8">
      <c r="A711" t="s">
        <v>730</v>
      </c>
      <c r="B711" t="s">
        <v>28</v>
      </c>
      <c r="C711" t="s">
        <v>76</v>
      </c>
      <c r="D711" t="str">
        <f t="shared" si="22"/>
        <v>Forward</v>
      </c>
      <c r="E711">
        <v>123900</v>
      </c>
      <c r="F711">
        <v>23.826923076922998</v>
      </c>
      <c r="H711" s="8">
        <f t="shared" si="23"/>
        <v>23.826923076922998</v>
      </c>
    </row>
    <row r="712" spans="1:8">
      <c r="A712" t="s">
        <v>682</v>
      </c>
      <c r="B712" t="s">
        <v>26</v>
      </c>
      <c r="C712" t="s">
        <v>104</v>
      </c>
      <c r="D712" t="str">
        <f t="shared" si="22"/>
        <v>Forward, Ruck</v>
      </c>
      <c r="E712">
        <v>123900</v>
      </c>
      <c r="F712">
        <v>23.826923076922998</v>
      </c>
      <c r="H712" s="8">
        <f t="shared" si="23"/>
        <v>23.826923076922998</v>
      </c>
    </row>
    <row r="713" spans="1:8">
      <c r="A713" t="s">
        <v>733</v>
      </c>
      <c r="B713" t="s">
        <v>41</v>
      </c>
      <c r="C713" t="s">
        <v>104</v>
      </c>
      <c r="D713" t="str">
        <f t="shared" si="22"/>
        <v>Forward, Ruck</v>
      </c>
      <c r="E713">
        <v>123900</v>
      </c>
      <c r="F713">
        <v>23.826923076922998</v>
      </c>
      <c r="H713" s="8">
        <f t="shared" si="23"/>
        <v>23.826923076922998</v>
      </c>
    </row>
    <row r="714" spans="1:8">
      <c r="A714" t="s">
        <v>677</v>
      </c>
      <c r="B714" t="s">
        <v>30</v>
      </c>
      <c r="C714" t="s">
        <v>45</v>
      </c>
      <c r="D714" t="str">
        <f t="shared" si="22"/>
        <v>Defender</v>
      </c>
      <c r="E714">
        <v>123900</v>
      </c>
      <c r="F714">
        <v>23.826923076922998</v>
      </c>
      <c r="H714" s="8">
        <f t="shared" si="23"/>
        <v>23.826923076922998</v>
      </c>
    </row>
    <row r="715" spans="1:8">
      <c r="A715" t="s">
        <v>680</v>
      </c>
      <c r="B715" t="s">
        <v>26</v>
      </c>
      <c r="C715" t="s">
        <v>45</v>
      </c>
      <c r="D715" t="str">
        <f t="shared" si="22"/>
        <v>Defender</v>
      </c>
      <c r="E715">
        <v>123900</v>
      </c>
      <c r="F715">
        <v>23.826923076922998</v>
      </c>
      <c r="H715" s="8">
        <f t="shared" si="23"/>
        <v>23.826923076922998</v>
      </c>
    </row>
    <row r="716" spans="1:8">
      <c r="A716" t="s">
        <v>681</v>
      </c>
      <c r="B716" t="s">
        <v>32</v>
      </c>
      <c r="C716" t="s">
        <v>45</v>
      </c>
      <c r="D716" t="str">
        <f t="shared" si="22"/>
        <v>Defender</v>
      </c>
      <c r="E716">
        <v>123900</v>
      </c>
      <c r="F716">
        <v>23.826923076922998</v>
      </c>
      <c r="H716" s="8">
        <f t="shared" si="23"/>
        <v>23.826923076922998</v>
      </c>
    </row>
    <row r="717" spans="1:8">
      <c r="A717" t="s">
        <v>691</v>
      </c>
      <c r="B717" t="s">
        <v>41</v>
      </c>
      <c r="C717" t="s">
        <v>45</v>
      </c>
      <c r="D717" t="str">
        <f t="shared" si="22"/>
        <v>Defender</v>
      </c>
      <c r="E717">
        <v>123900</v>
      </c>
      <c r="F717">
        <v>23.826923076922998</v>
      </c>
      <c r="H717" s="8">
        <f t="shared" si="23"/>
        <v>23.826923076922998</v>
      </c>
    </row>
    <row r="718" spans="1:8">
      <c r="A718" t="s">
        <v>700</v>
      </c>
      <c r="B718" t="s">
        <v>44</v>
      </c>
      <c r="C718" t="s">
        <v>45</v>
      </c>
      <c r="D718" t="str">
        <f t="shared" si="22"/>
        <v>Defender</v>
      </c>
      <c r="E718">
        <v>123900</v>
      </c>
      <c r="F718">
        <v>23.826923076922998</v>
      </c>
      <c r="H718" s="8">
        <f t="shared" si="23"/>
        <v>23.826923076922998</v>
      </c>
    </row>
    <row r="719" spans="1:8">
      <c r="A719" t="s">
        <v>701</v>
      </c>
      <c r="B719" t="s">
        <v>28</v>
      </c>
      <c r="C719" t="s">
        <v>45</v>
      </c>
      <c r="D719" t="str">
        <f t="shared" si="22"/>
        <v>Defender</v>
      </c>
      <c r="E719">
        <v>123900</v>
      </c>
      <c r="F719">
        <v>23.826923076922998</v>
      </c>
      <c r="H719" s="8">
        <f t="shared" si="23"/>
        <v>23.826923076922998</v>
      </c>
    </row>
    <row r="720" spans="1:8">
      <c r="A720" t="s">
        <v>704</v>
      </c>
      <c r="B720" t="s">
        <v>22</v>
      </c>
      <c r="C720" t="s">
        <v>45</v>
      </c>
      <c r="D720" t="str">
        <f t="shared" si="22"/>
        <v>Defender</v>
      </c>
      <c r="E720">
        <v>123900</v>
      </c>
      <c r="F720">
        <v>23.826923076922998</v>
      </c>
      <c r="H720" s="8">
        <f t="shared" si="23"/>
        <v>23.826923076922998</v>
      </c>
    </row>
    <row r="721" spans="1:8">
      <c r="A721" t="s">
        <v>707</v>
      </c>
      <c r="B721" t="s">
        <v>57</v>
      </c>
      <c r="C721" t="s">
        <v>45</v>
      </c>
      <c r="D721" t="str">
        <f t="shared" si="22"/>
        <v>Defender</v>
      </c>
      <c r="E721">
        <v>123900</v>
      </c>
      <c r="F721">
        <v>23.826923076922998</v>
      </c>
      <c r="H721" s="8">
        <f t="shared" si="23"/>
        <v>23.826923076922998</v>
      </c>
    </row>
    <row r="722" spans="1:8">
      <c r="A722" t="s">
        <v>710</v>
      </c>
      <c r="B722" t="s">
        <v>52</v>
      </c>
      <c r="C722" t="s">
        <v>45</v>
      </c>
      <c r="D722" t="str">
        <f t="shared" si="22"/>
        <v>Defender</v>
      </c>
      <c r="E722">
        <v>123900</v>
      </c>
      <c r="F722">
        <v>23.826923076922998</v>
      </c>
      <c r="H722" s="8">
        <f t="shared" si="23"/>
        <v>23.826923076922998</v>
      </c>
    </row>
    <row r="723" spans="1:8">
      <c r="A723" t="s">
        <v>718</v>
      </c>
      <c r="B723" t="s">
        <v>28</v>
      </c>
      <c r="C723" t="s">
        <v>45</v>
      </c>
      <c r="D723" t="str">
        <f t="shared" si="22"/>
        <v>Defender</v>
      </c>
      <c r="E723">
        <v>123900</v>
      </c>
      <c r="F723">
        <v>23.826923076922998</v>
      </c>
      <c r="H723" s="8">
        <f t="shared" si="23"/>
        <v>23.826923076922998</v>
      </c>
    </row>
    <row r="724" spans="1:8">
      <c r="A724" t="s">
        <v>722</v>
      </c>
      <c r="B724" t="s">
        <v>48</v>
      </c>
      <c r="C724" t="s">
        <v>45</v>
      </c>
      <c r="D724" t="str">
        <f t="shared" si="22"/>
        <v>Defender</v>
      </c>
      <c r="E724">
        <v>123900</v>
      </c>
      <c r="F724">
        <v>23.826923076922998</v>
      </c>
      <c r="H724" s="8">
        <f t="shared" si="23"/>
        <v>23.826923076922998</v>
      </c>
    </row>
    <row r="725" spans="1:8">
      <c r="A725" t="s">
        <v>724</v>
      </c>
      <c r="B725" t="s">
        <v>26</v>
      </c>
      <c r="C725" t="s">
        <v>45</v>
      </c>
      <c r="D725" t="str">
        <f t="shared" si="22"/>
        <v>Defender</v>
      </c>
      <c r="E725">
        <v>123900</v>
      </c>
      <c r="F725">
        <v>23.826923076922998</v>
      </c>
      <c r="H725" s="8">
        <f t="shared" si="23"/>
        <v>23.826923076922998</v>
      </c>
    </row>
    <row r="726" spans="1:8">
      <c r="A726" t="s">
        <v>688</v>
      </c>
      <c r="B726" t="s">
        <v>93</v>
      </c>
      <c r="C726" t="s">
        <v>415</v>
      </c>
      <c r="D726" t="str">
        <f t="shared" si="22"/>
        <v>Defender, Forward</v>
      </c>
      <c r="E726">
        <v>123900</v>
      </c>
      <c r="F726">
        <v>23.826923076922998</v>
      </c>
      <c r="H726" s="8">
        <f t="shared" si="23"/>
        <v>23.826923076922998</v>
      </c>
    </row>
    <row r="727" spans="1:8">
      <c r="A727" t="s">
        <v>739</v>
      </c>
      <c r="B727" t="s">
        <v>30</v>
      </c>
      <c r="C727" t="s">
        <v>104</v>
      </c>
      <c r="D727" t="str">
        <f t="shared" si="22"/>
        <v>Forward, Ruck</v>
      </c>
      <c r="E727">
        <v>118900</v>
      </c>
      <c r="F727">
        <v>22.865384615384599</v>
      </c>
      <c r="H727" s="8">
        <f t="shared" si="23"/>
        <v>22.865384615384599</v>
      </c>
    </row>
    <row r="728" spans="1:8">
      <c r="A728" t="s">
        <v>772</v>
      </c>
      <c r="B728" t="s">
        <v>22</v>
      </c>
      <c r="C728" t="s">
        <v>12</v>
      </c>
      <c r="D728" t="str">
        <f t="shared" si="22"/>
        <v>Ruck</v>
      </c>
      <c r="E728">
        <v>117300</v>
      </c>
      <c r="F728">
        <v>22.557692307692299</v>
      </c>
      <c r="H728" s="8">
        <f t="shared" si="23"/>
        <v>22.557692307692299</v>
      </c>
    </row>
    <row r="729" spans="1:8">
      <c r="A729" t="s">
        <v>741</v>
      </c>
      <c r="B729" t="s">
        <v>11</v>
      </c>
      <c r="C729" t="s">
        <v>15</v>
      </c>
      <c r="D729" t="str">
        <f t="shared" si="22"/>
        <v>Midfield</v>
      </c>
      <c r="E729">
        <v>117300</v>
      </c>
      <c r="F729">
        <v>22.557692307692299</v>
      </c>
      <c r="H729" s="8">
        <f t="shared" si="23"/>
        <v>22.557692307692299</v>
      </c>
    </row>
    <row r="730" spans="1:8">
      <c r="A730" t="s">
        <v>758</v>
      </c>
      <c r="B730" t="s">
        <v>26</v>
      </c>
      <c r="C730" t="s">
        <v>15</v>
      </c>
      <c r="D730" t="str">
        <f t="shared" si="22"/>
        <v>Midfield</v>
      </c>
      <c r="E730">
        <v>117300</v>
      </c>
      <c r="F730">
        <v>22.557692307692299</v>
      </c>
      <c r="H730" s="8">
        <f t="shared" si="23"/>
        <v>22.557692307692299</v>
      </c>
    </row>
    <row r="731" spans="1:8">
      <c r="A731" t="s">
        <v>761</v>
      </c>
      <c r="B731" t="s">
        <v>48</v>
      </c>
      <c r="C731" t="s">
        <v>15</v>
      </c>
      <c r="D731" t="str">
        <f t="shared" si="22"/>
        <v>Midfield</v>
      </c>
      <c r="E731">
        <v>117300</v>
      </c>
      <c r="F731">
        <v>22.557692307692299</v>
      </c>
      <c r="H731" s="8">
        <f t="shared" si="23"/>
        <v>22.557692307692299</v>
      </c>
    </row>
    <row r="732" spans="1:8">
      <c r="A732" t="s">
        <v>763</v>
      </c>
      <c r="B732" t="s">
        <v>8</v>
      </c>
      <c r="C732" t="s">
        <v>15</v>
      </c>
      <c r="D732" t="str">
        <f t="shared" si="22"/>
        <v>Midfield</v>
      </c>
      <c r="E732">
        <v>117300</v>
      </c>
      <c r="F732">
        <v>22.557692307692299</v>
      </c>
      <c r="H732" s="8">
        <f t="shared" si="23"/>
        <v>22.557692307692299</v>
      </c>
    </row>
    <row r="733" spans="1:8">
      <c r="A733" t="s">
        <v>776</v>
      </c>
      <c r="B733" t="s">
        <v>26</v>
      </c>
      <c r="C733" t="s">
        <v>15</v>
      </c>
      <c r="D733" t="str">
        <f t="shared" si="22"/>
        <v>Midfield</v>
      </c>
      <c r="E733">
        <v>117300</v>
      </c>
      <c r="F733">
        <v>22.557692307692299</v>
      </c>
      <c r="H733" s="8">
        <f t="shared" si="23"/>
        <v>22.557692307692299</v>
      </c>
    </row>
    <row r="734" spans="1:8">
      <c r="A734" t="s">
        <v>777</v>
      </c>
      <c r="B734" t="s">
        <v>52</v>
      </c>
      <c r="C734" t="s">
        <v>15</v>
      </c>
      <c r="D734" t="str">
        <f t="shared" si="22"/>
        <v>Midfield</v>
      </c>
      <c r="E734">
        <v>117300</v>
      </c>
      <c r="F734">
        <v>22.557692307692299</v>
      </c>
      <c r="H734" s="8">
        <f t="shared" si="23"/>
        <v>22.557692307692299</v>
      </c>
    </row>
    <row r="735" spans="1:8">
      <c r="A735" t="s">
        <v>778</v>
      </c>
      <c r="B735" t="s">
        <v>17</v>
      </c>
      <c r="C735" t="s">
        <v>15</v>
      </c>
      <c r="D735" t="str">
        <f t="shared" si="22"/>
        <v>Midfield</v>
      </c>
      <c r="E735">
        <v>117300</v>
      </c>
      <c r="F735">
        <v>22.557692307692299</v>
      </c>
      <c r="H735" s="8">
        <f t="shared" si="23"/>
        <v>22.557692307692299</v>
      </c>
    </row>
    <row r="736" spans="1:8">
      <c r="A736" t="s">
        <v>785</v>
      </c>
      <c r="B736" t="s">
        <v>8</v>
      </c>
      <c r="C736" t="s">
        <v>15</v>
      </c>
      <c r="D736" t="str">
        <f t="shared" si="22"/>
        <v>Midfield</v>
      </c>
      <c r="E736">
        <v>117300</v>
      </c>
      <c r="F736">
        <v>22.557692307692299</v>
      </c>
      <c r="H736" s="8">
        <f t="shared" si="23"/>
        <v>22.557692307692299</v>
      </c>
    </row>
    <row r="737" spans="1:8">
      <c r="A737" t="s">
        <v>786</v>
      </c>
      <c r="B737" t="s">
        <v>24</v>
      </c>
      <c r="C737" t="s">
        <v>15</v>
      </c>
      <c r="D737" t="str">
        <f t="shared" si="22"/>
        <v>Midfield</v>
      </c>
      <c r="E737">
        <v>117300</v>
      </c>
      <c r="F737">
        <v>22.557692307692299</v>
      </c>
      <c r="H737" s="8">
        <f t="shared" si="23"/>
        <v>22.557692307692299</v>
      </c>
    </row>
    <row r="738" spans="1:8">
      <c r="A738" t="s">
        <v>791</v>
      </c>
      <c r="B738" t="s">
        <v>28</v>
      </c>
      <c r="C738" t="s">
        <v>15</v>
      </c>
      <c r="D738" t="str">
        <f t="shared" si="22"/>
        <v>Midfield</v>
      </c>
      <c r="E738">
        <v>117300</v>
      </c>
      <c r="F738">
        <v>22.557692307692299</v>
      </c>
      <c r="H738" s="8">
        <f t="shared" si="23"/>
        <v>22.557692307692299</v>
      </c>
    </row>
    <row r="739" spans="1:8">
      <c r="A739" t="s">
        <v>796</v>
      </c>
      <c r="B739" t="s">
        <v>22</v>
      </c>
      <c r="C739" t="s">
        <v>15</v>
      </c>
      <c r="D739" t="str">
        <f t="shared" si="22"/>
        <v>Midfield</v>
      </c>
      <c r="E739">
        <v>117300</v>
      </c>
      <c r="F739">
        <v>22.557692307692299</v>
      </c>
      <c r="H739" s="8">
        <f t="shared" si="23"/>
        <v>22.557692307692299</v>
      </c>
    </row>
    <row r="740" spans="1:8">
      <c r="A740" t="s">
        <v>797</v>
      </c>
      <c r="B740" t="s">
        <v>52</v>
      </c>
      <c r="C740" t="s">
        <v>15</v>
      </c>
      <c r="D740" t="str">
        <f t="shared" si="22"/>
        <v>Midfield</v>
      </c>
      <c r="E740">
        <v>117300</v>
      </c>
      <c r="F740">
        <v>22.557692307692299</v>
      </c>
      <c r="H740" s="8">
        <f t="shared" si="23"/>
        <v>22.557692307692299</v>
      </c>
    </row>
    <row r="741" spans="1:8">
      <c r="A741" t="s">
        <v>742</v>
      </c>
      <c r="B741" t="s">
        <v>19</v>
      </c>
      <c r="C741" t="s">
        <v>9</v>
      </c>
      <c r="D741" t="str">
        <f t="shared" si="22"/>
        <v>Midfield, Forward</v>
      </c>
      <c r="E741">
        <v>117300</v>
      </c>
      <c r="F741">
        <v>22.557692307692299</v>
      </c>
      <c r="H741" s="8">
        <f t="shared" si="23"/>
        <v>22.557692307692299</v>
      </c>
    </row>
    <row r="742" spans="1:8">
      <c r="A742" t="s">
        <v>747</v>
      </c>
      <c r="B742" t="s">
        <v>57</v>
      </c>
      <c r="C742" t="s">
        <v>9</v>
      </c>
      <c r="D742" t="str">
        <f t="shared" si="22"/>
        <v>Midfield, Forward</v>
      </c>
      <c r="E742">
        <v>117300</v>
      </c>
      <c r="F742">
        <v>22.557692307692299</v>
      </c>
      <c r="H742" s="8">
        <f t="shared" si="23"/>
        <v>22.557692307692299</v>
      </c>
    </row>
    <row r="743" spans="1:8">
      <c r="A743" t="s">
        <v>753</v>
      </c>
      <c r="B743" t="s">
        <v>28</v>
      </c>
      <c r="C743" t="s">
        <v>9</v>
      </c>
      <c r="D743" t="str">
        <f t="shared" si="22"/>
        <v>Midfield, Forward</v>
      </c>
      <c r="E743">
        <v>117300</v>
      </c>
      <c r="F743">
        <v>22.557692307692299</v>
      </c>
      <c r="H743" s="8">
        <f t="shared" si="23"/>
        <v>22.557692307692299</v>
      </c>
    </row>
    <row r="744" spans="1:8">
      <c r="A744" t="s">
        <v>754</v>
      </c>
      <c r="B744" t="s">
        <v>41</v>
      </c>
      <c r="C744" t="s">
        <v>9</v>
      </c>
      <c r="D744" t="str">
        <f t="shared" si="22"/>
        <v>Midfield, Forward</v>
      </c>
      <c r="E744">
        <v>117300</v>
      </c>
      <c r="F744">
        <v>22.557692307692299</v>
      </c>
      <c r="H744" s="8">
        <f t="shared" si="23"/>
        <v>22.557692307692299</v>
      </c>
    </row>
    <row r="745" spans="1:8">
      <c r="A745" t="s">
        <v>759</v>
      </c>
      <c r="B745" t="s">
        <v>22</v>
      </c>
      <c r="C745" t="s">
        <v>9</v>
      </c>
      <c r="D745" t="str">
        <f t="shared" si="22"/>
        <v>Midfield, Forward</v>
      </c>
      <c r="E745">
        <v>117300</v>
      </c>
      <c r="F745">
        <v>22.557692307692299</v>
      </c>
      <c r="H745" s="8">
        <f t="shared" si="23"/>
        <v>22.557692307692299</v>
      </c>
    </row>
    <row r="746" spans="1:8">
      <c r="A746" t="s">
        <v>760</v>
      </c>
      <c r="B746" t="s">
        <v>32</v>
      </c>
      <c r="C746" t="s">
        <v>9</v>
      </c>
      <c r="D746" t="str">
        <f t="shared" si="22"/>
        <v>Midfield, Forward</v>
      </c>
      <c r="E746">
        <v>117300</v>
      </c>
      <c r="F746">
        <v>22.557692307692299</v>
      </c>
      <c r="H746" s="8">
        <f t="shared" si="23"/>
        <v>22.557692307692299</v>
      </c>
    </row>
    <row r="747" spans="1:8">
      <c r="A747" t="s">
        <v>790</v>
      </c>
      <c r="B747" t="s">
        <v>11</v>
      </c>
      <c r="C747" t="s">
        <v>9</v>
      </c>
      <c r="D747" t="str">
        <f t="shared" si="22"/>
        <v>Midfield, Forward</v>
      </c>
      <c r="E747">
        <v>117300</v>
      </c>
      <c r="F747">
        <v>22.557692307692299</v>
      </c>
      <c r="H747" s="8">
        <f t="shared" si="23"/>
        <v>22.557692307692299</v>
      </c>
    </row>
    <row r="748" spans="1:8">
      <c r="A748" t="s">
        <v>744</v>
      </c>
      <c r="B748" t="s">
        <v>24</v>
      </c>
      <c r="C748" t="s">
        <v>76</v>
      </c>
      <c r="D748" t="str">
        <f t="shared" si="22"/>
        <v>Forward</v>
      </c>
      <c r="E748">
        <v>117300</v>
      </c>
      <c r="F748">
        <v>22.557692307692299</v>
      </c>
      <c r="H748" s="8">
        <f t="shared" si="23"/>
        <v>22.557692307692299</v>
      </c>
    </row>
    <row r="749" spans="1:8">
      <c r="A749" t="s">
        <v>757</v>
      </c>
      <c r="B749" t="s">
        <v>14</v>
      </c>
      <c r="C749" t="s">
        <v>76</v>
      </c>
      <c r="D749" t="str">
        <f t="shared" si="22"/>
        <v>Forward</v>
      </c>
      <c r="E749">
        <v>117300</v>
      </c>
      <c r="F749">
        <v>22.557692307692299</v>
      </c>
      <c r="H749" s="8">
        <f t="shared" si="23"/>
        <v>22.557692307692299</v>
      </c>
    </row>
    <row r="750" spans="1:8">
      <c r="A750" t="s">
        <v>765</v>
      </c>
      <c r="B750" t="s">
        <v>8</v>
      </c>
      <c r="C750" t="s">
        <v>76</v>
      </c>
      <c r="D750" t="str">
        <f t="shared" si="22"/>
        <v>Forward</v>
      </c>
      <c r="E750">
        <v>117300</v>
      </c>
      <c r="F750">
        <v>22.557692307692299</v>
      </c>
      <c r="H750" s="8">
        <f t="shared" si="23"/>
        <v>22.557692307692299</v>
      </c>
    </row>
    <row r="751" spans="1:8">
      <c r="A751" t="s">
        <v>773</v>
      </c>
      <c r="B751" t="s">
        <v>17</v>
      </c>
      <c r="C751" t="s">
        <v>76</v>
      </c>
      <c r="D751" t="str">
        <f t="shared" si="22"/>
        <v>Forward</v>
      </c>
      <c r="E751">
        <v>117300</v>
      </c>
      <c r="F751">
        <v>22.557692307692299</v>
      </c>
      <c r="H751" s="8">
        <f t="shared" si="23"/>
        <v>22.557692307692299</v>
      </c>
    </row>
    <row r="752" spans="1:8">
      <c r="A752" t="s">
        <v>784</v>
      </c>
      <c r="B752" t="s">
        <v>32</v>
      </c>
      <c r="C752" t="s">
        <v>76</v>
      </c>
      <c r="D752" t="str">
        <f t="shared" si="22"/>
        <v>Forward</v>
      </c>
      <c r="E752">
        <v>117300</v>
      </c>
      <c r="F752">
        <v>22.557692307692299</v>
      </c>
      <c r="H752" s="8">
        <f t="shared" si="23"/>
        <v>22.557692307692299</v>
      </c>
    </row>
    <row r="753" spans="1:8">
      <c r="A753" t="s">
        <v>788</v>
      </c>
      <c r="B753" t="s">
        <v>48</v>
      </c>
      <c r="C753" t="s">
        <v>76</v>
      </c>
      <c r="D753" t="str">
        <f t="shared" si="22"/>
        <v>Forward</v>
      </c>
      <c r="E753">
        <v>117300</v>
      </c>
      <c r="F753">
        <v>22.557692307692299</v>
      </c>
      <c r="H753" s="8">
        <f t="shared" si="23"/>
        <v>22.557692307692299</v>
      </c>
    </row>
    <row r="754" spans="1:8">
      <c r="A754" t="s">
        <v>798</v>
      </c>
      <c r="B754" t="s">
        <v>44</v>
      </c>
      <c r="C754" t="s">
        <v>76</v>
      </c>
      <c r="D754" t="str">
        <f t="shared" si="22"/>
        <v>Forward</v>
      </c>
      <c r="E754">
        <v>117300</v>
      </c>
      <c r="F754">
        <v>22.557692307692299</v>
      </c>
      <c r="H754" s="8">
        <f t="shared" si="23"/>
        <v>22.557692307692299</v>
      </c>
    </row>
    <row r="755" spans="1:8">
      <c r="A755" t="s">
        <v>339</v>
      </c>
      <c r="B755" t="s">
        <v>52</v>
      </c>
      <c r="C755" t="s">
        <v>104</v>
      </c>
      <c r="D755" t="str">
        <f t="shared" si="22"/>
        <v>Forward, Ruck</v>
      </c>
      <c r="E755">
        <v>117300</v>
      </c>
      <c r="F755">
        <v>22.557692307692299</v>
      </c>
      <c r="H755" s="8">
        <f t="shared" si="23"/>
        <v>22.557692307692299</v>
      </c>
    </row>
    <row r="756" spans="1:8">
      <c r="A756" t="s">
        <v>745</v>
      </c>
      <c r="B756" t="s">
        <v>8</v>
      </c>
      <c r="C756" t="s">
        <v>104</v>
      </c>
      <c r="D756" t="str">
        <f t="shared" si="22"/>
        <v>Forward, Ruck</v>
      </c>
      <c r="E756">
        <v>117300</v>
      </c>
      <c r="F756">
        <v>22.557692307692299</v>
      </c>
      <c r="H756" s="8">
        <f t="shared" si="23"/>
        <v>22.557692307692299</v>
      </c>
    </row>
    <row r="757" spans="1:8">
      <c r="A757" t="s">
        <v>769</v>
      </c>
      <c r="B757" t="s">
        <v>93</v>
      </c>
      <c r="C757" t="s">
        <v>45</v>
      </c>
      <c r="D757" t="str">
        <f t="shared" si="22"/>
        <v>Defender</v>
      </c>
      <c r="E757">
        <v>117300</v>
      </c>
      <c r="F757">
        <v>22.557692307692299</v>
      </c>
      <c r="H757" s="8">
        <f t="shared" si="23"/>
        <v>22.557692307692299</v>
      </c>
    </row>
    <row r="758" spans="1:8">
      <c r="A758" t="s">
        <v>774</v>
      </c>
      <c r="B758" t="s">
        <v>30</v>
      </c>
      <c r="C758" t="s">
        <v>45</v>
      </c>
      <c r="D758" t="str">
        <f t="shared" si="22"/>
        <v>Defender</v>
      </c>
      <c r="E758">
        <v>117300</v>
      </c>
      <c r="F758">
        <v>22.557692307692299</v>
      </c>
      <c r="H758" s="8">
        <f t="shared" si="23"/>
        <v>22.557692307692299</v>
      </c>
    </row>
    <row r="759" spans="1:8">
      <c r="A759" t="s">
        <v>787</v>
      </c>
      <c r="B759" t="s">
        <v>57</v>
      </c>
      <c r="C759" t="s">
        <v>45</v>
      </c>
      <c r="D759" t="str">
        <f t="shared" si="22"/>
        <v>Defender</v>
      </c>
      <c r="E759">
        <v>117300</v>
      </c>
      <c r="F759">
        <v>22.557692307692299</v>
      </c>
      <c r="H759" s="8">
        <f t="shared" si="23"/>
        <v>22.557692307692299</v>
      </c>
    </row>
    <row r="760" spans="1:8">
      <c r="A760" t="s">
        <v>793</v>
      </c>
      <c r="B760" t="s">
        <v>30</v>
      </c>
      <c r="C760" t="s">
        <v>45</v>
      </c>
      <c r="D760" t="str">
        <f t="shared" si="22"/>
        <v>Defender</v>
      </c>
      <c r="E760">
        <v>117300</v>
      </c>
      <c r="F760">
        <v>22.557692307692299</v>
      </c>
      <c r="H760" s="8">
        <f t="shared" si="23"/>
        <v>22.557692307692299</v>
      </c>
    </row>
    <row r="761" spans="1:8">
      <c r="A761" t="s">
        <v>795</v>
      </c>
      <c r="B761" t="s">
        <v>19</v>
      </c>
      <c r="C761" t="s">
        <v>45</v>
      </c>
      <c r="D761" t="str">
        <f t="shared" si="22"/>
        <v>Defender</v>
      </c>
      <c r="E761">
        <v>117300</v>
      </c>
      <c r="F761">
        <v>22.557692307692299</v>
      </c>
      <c r="H761" s="8">
        <f t="shared" si="23"/>
        <v>22.557692307692299</v>
      </c>
    </row>
    <row r="762" spans="1:8">
      <c r="A762" t="s">
        <v>750</v>
      </c>
      <c r="B762" t="s">
        <v>93</v>
      </c>
      <c r="C762" t="s">
        <v>751</v>
      </c>
      <c r="D762" t="str">
        <f t="shared" si="22"/>
        <v>Defender, Ruck</v>
      </c>
      <c r="E762">
        <v>117300</v>
      </c>
      <c r="F762">
        <v>22.557692307692299</v>
      </c>
      <c r="H762" s="8">
        <f t="shared" si="23"/>
        <v>22.557692307692299</v>
      </c>
    </row>
    <row r="763" spans="1:8">
      <c r="A763" t="s">
        <v>775</v>
      </c>
      <c r="B763" t="s">
        <v>24</v>
      </c>
      <c r="C763" t="s">
        <v>150</v>
      </c>
      <c r="D763" t="str">
        <f t="shared" si="22"/>
        <v>Defender, Midfield</v>
      </c>
      <c r="E763">
        <v>117300</v>
      </c>
      <c r="F763">
        <v>22.557692307692299</v>
      </c>
      <c r="H763" s="8">
        <f t="shared" si="23"/>
        <v>22.557692307692299</v>
      </c>
    </row>
    <row r="764" spans="1:8">
      <c r="A764" t="s">
        <v>783</v>
      </c>
      <c r="B764" t="s">
        <v>28</v>
      </c>
      <c r="C764" t="s">
        <v>150</v>
      </c>
      <c r="D764" t="str">
        <f t="shared" si="22"/>
        <v>Defender, Midfield</v>
      </c>
      <c r="E764">
        <v>117300</v>
      </c>
      <c r="F764">
        <v>22.557692307692299</v>
      </c>
      <c r="H764" s="8">
        <f t="shared" si="23"/>
        <v>22.557692307692299</v>
      </c>
    </row>
    <row r="765" spans="1:8">
      <c r="A765" t="s">
        <v>746</v>
      </c>
      <c r="B765" t="s">
        <v>14</v>
      </c>
      <c r="C765" t="s">
        <v>415</v>
      </c>
      <c r="D765" t="str">
        <f t="shared" si="22"/>
        <v>Defender, Forward</v>
      </c>
      <c r="E765">
        <v>117300</v>
      </c>
      <c r="F765">
        <v>22.557692307692299</v>
      </c>
      <c r="H765" s="8">
        <f t="shared" si="23"/>
        <v>22.557692307692299</v>
      </c>
    </row>
    <row r="766" spans="1:8">
      <c r="A766" t="s">
        <v>752</v>
      </c>
      <c r="B766" t="s">
        <v>22</v>
      </c>
      <c r="C766" t="s">
        <v>415</v>
      </c>
      <c r="D766" t="str">
        <f t="shared" si="22"/>
        <v>Defender, Forward</v>
      </c>
      <c r="E766">
        <v>117300</v>
      </c>
      <c r="F766">
        <v>22.557692307692299</v>
      </c>
      <c r="H766" s="8">
        <f t="shared" si="23"/>
        <v>22.557692307692299</v>
      </c>
    </row>
    <row r="767" spans="1:8">
      <c r="A767" t="s">
        <v>764</v>
      </c>
      <c r="B767" t="s">
        <v>68</v>
      </c>
      <c r="C767" t="s">
        <v>415</v>
      </c>
      <c r="D767" t="str">
        <f t="shared" si="22"/>
        <v>Defender, Forward</v>
      </c>
      <c r="E767">
        <v>117300</v>
      </c>
      <c r="F767">
        <v>22.557692307692299</v>
      </c>
      <c r="H767" s="8">
        <f t="shared" si="23"/>
        <v>22.557692307692299</v>
      </c>
    </row>
    <row r="768" spans="1:8">
      <c r="A768" t="s">
        <v>770</v>
      </c>
      <c r="B768" t="s">
        <v>41</v>
      </c>
      <c r="C768" t="s">
        <v>415</v>
      </c>
      <c r="D768" t="str">
        <f t="shared" si="22"/>
        <v>Defender, Forward</v>
      </c>
      <c r="E768">
        <v>117300</v>
      </c>
      <c r="F768">
        <v>22.557692307692299</v>
      </c>
      <c r="H768" s="8">
        <f t="shared" si="23"/>
        <v>22.557692307692299</v>
      </c>
    </row>
    <row r="769" spans="1:8">
      <c r="A769" t="s">
        <v>799</v>
      </c>
      <c r="B769" t="s">
        <v>57</v>
      </c>
      <c r="C769" t="s">
        <v>9</v>
      </c>
      <c r="D769" t="str">
        <f t="shared" si="22"/>
        <v>Midfield, Forward</v>
      </c>
      <c r="E769">
        <v>115900</v>
      </c>
      <c r="F769">
        <v>22.288461538461501</v>
      </c>
      <c r="H769" s="8">
        <f t="shared" si="23"/>
        <v>22.288461538461501</v>
      </c>
    </row>
    <row r="770" spans="1:8">
      <c r="A770" t="s">
        <v>800</v>
      </c>
      <c r="B770" t="s">
        <v>41</v>
      </c>
      <c r="C770" t="s">
        <v>150</v>
      </c>
      <c r="D770" t="str">
        <f t="shared" ref="D770:D833" si="24">SUBSTITUTE(SUBSTITUTE(SUBSTITUTE(C770,"[",""),"]",""),"'","")</f>
        <v>Defender, Midfield</v>
      </c>
      <c r="E770">
        <v>114400</v>
      </c>
      <c r="F770">
        <v>22</v>
      </c>
      <c r="H770" s="8">
        <f t="shared" ref="H770:H833" si="25">IF(G770=0,F770,IF(G770=-1,0,(G770*3+F770)/4))</f>
        <v>22</v>
      </c>
    </row>
    <row r="771" spans="1:8">
      <c r="A771" t="s">
        <v>678</v>
      </c>
      <c r="B771" t="s">
        <v>14</v>
      </c>
      <c r="C771" t="s">
        <v>45</v>
      </c>
      <c r="D771" t="str">
        <f t="shared" si="24"/>
        <v>Defender</v>
      </c>
      <c r="E771">
        <v>123900</v>
      </c>
      <c r="F771">
        <v>21.538461538461501</v>
      </c>
      <c r="H771" s="8">
        <f t="shared" si="25"/>
        <v>21.538461538461501</v>
      </c>
    </row>
    <row r="772" spans="1:8">
      <c r="A772" t="s">
        <v>802</v>
      </c>
      <c r="B772" t="s">
        <v>44</v>
      </c>
      <c r="C772" t="s">
        <v>45</v>
      </c>
      <c r="D772" t="str">
        <f t="shared" si="24"/>
        <v>Defender</v>
      </c>
      <c r="E772">
        <v>111400</v>
      </c>
      <c r="F772">
        <v>21.423076923076898</v>
      </c>
      <c r="H772" s="8">
        <f t="shared" si="25"/>
        <v>21.423076923076898</v>
      </c>
    </row>
    <row r="773" spans="1:8">
      <c r="A773" t="s">
        <v>804</v>
      </c>
      <c r="B773" t="s">
        <v>52</v>
      </c>
      <c r="C773" t="s">
        <v>76</v>
      </c>
      <c r="D773" t="str">
        <f t="shared" si="24"/>
        <v>Forward</v>
      </c>
      <c r="E773">
        <v>123900</v>
      </c>
      <c r="F773">
        <v>21</v>
      </c>
      <c r="H773" s="8">
        <f t="shared" si="25"/>
        <v>21</v>
      </c>
    </row>
    <row r="774" spans="1:8">
      <c r="A774" t="s">
        <v>805</v>
      </c>
      <c r="B774" t="s">
        <v>11</v>
      </c>
      <c r="C774" t="s">
        <v>15</v>
      </c>
      <c r="D774" t="str">
        <f t="shared" si="24"/>
        <v>Midfield</v>
      </c>
      <c r="E774">
        <v>108400</v>
      </c>
      <c r="F774">
        <v>20.846153846153801</v>
      </c>
      <c r="H774" s="8">
        <f t="shared" si="25"/>
        <v>20.846153846153801</v>
      </c>
    </row>
    <row r="775" spans="1:8">
      <c r="A775" t="s">
        <v>792</v>
      </c>
      <c r="B775" t="s">
        <v>11</v>
      </c>
      <c r="C775" t="s">
        <v>15</v>
      </c>
      <c r="D775" t="str">
        <f t="shared" si="24"/>
        <v>Midfield</v>
      </c>
      <c r="E775">
        <v>117300</v>
      </c>
      <c r="F775">
        <v>20.588235294117599</v>
      </c>
      <c r="H775" s="8">
        <f t="shared" si="25"/>
        <v>20.588235294117599</v>
      </c>
    </row>
    <row r="776" spans="1:8">
      <c r="A776" t="s">
        <v>806</v>
      </c>
      <c r="B776" t="s">
        <v>26</v>
      </c>
      <c r="C776" t="s">
        <v>76</v>
      </c>
      <c r="D776" t="str">
        <f t="shared" si="24"/>
        <v>Forward</v>
      </c>
      <c r="E776">
        <v>106900</v>
      </c>
      <c r="F776">
        <v>20.557692307692299</v>
      </c>
      <c r="H776" s="8">
        <f t="shared" si="25"/>
        <v>20.557692307692299</v>
      </c>
    </row>
    <row r="777" spans="1:8">
      <c r="A777" t="s">
        <v>729</v>
      </c>
      <c r="B777" t="s">
        <v>44</v>
      </c>
      <c r="C777" t="s">
        <v>76</v>
      </c>
      <c r="D777" t="str">
        <f t="shared" si="24"/>
        <v>Forward</v>
      </c>
      <c r="E777">
        <v>123900</v>
      </c>
      <c r="F777">
        <v>20</v>
      </c>
      <c r="H777" s="8">
        <f t="shared" si="25"/>
        <v>20</v>
      </c>
    </row>
    <row r="778" spans="1:8">
      <c r="A778" t="s">
        <v>807</v>
      </c>
      <c r="B778" t="s">
        <v>52</v>
      </c>
      <c r="C778" t="s">
        <v>12</v>
      </c>
      <c r="D778" t="str">
        <f t="shared" si="24"/>
        <v>Ruck</v>
      </c>
      <c r="E778">
        <v>103900</v>
      </c>
      <c r="F778">
        <v>19.980769230769202</v>
      </c>
      <c r="H778" s="8">
        <f t="shared" si="25"/>
        <v>19.980769230769202</v>
      </c>
    </row>
    <row r="779" spans="1:8">
      <c r="A779" t="s">
        <v>809</v>
      </c>
      <c r="B779" t="s">
        <v>11</v>
      </c>
      <c r="C779" t="s">
        <v>12</v>
      </c>
      <c r="D779" t="str">
        <f t="shared" si="24"/>
        <v>Ruck</v>
      </c>
      <c r="E779">
        <v>102400</v>
      </c>
      <c r="F779">
        <v>19.692307692307601</v>
      </c>
      <c r="H779" s="8">
        <f t="shared" si="25"/>
        <v>19.692307692307601</v>
      </c>
    </row>
    <row r="780" spans="1:8">
      <c r="A780" t="s">
        <v>821</v>
      </c>
      <c r="B780" t="s">
        <v>24</v>
      </c>
      <c r="C780" t="s">
        <v>12</v>
      </c>
      <c r="D780" t="str">
        <f t="shared" si="24"/>
        <v>Ruck</v>
      </c>
      <c r="E780">
        <v>102400</v>
      </c>
      <c r="F780">
        <v>19.692307692307601</v>
      </c>
      <c r="H780" s="8">
        <f t="shared" si="25"/>
        <v>19.692307692307601</v>
      </c>
    </row>
    <row r="781" spans="1:8">
      <c r="A781" t="s">
        <v>831</v>
      </c>
      <c r="B781" t="s">
        <v>30</v>
      </c>
      <c r="C781" t="s">
        <v>12</v>
      </c>
      <c r="D781" t="str">
        <f t="shared" si="24"/>
        <v>Ruck</v>
      </c>
      <c r="E781">
        <v>102400</v>
      </c>
      <c r="F781">
        <v>19.692307692307601</v>
      </c>
      <c r="H781" s="8">
        <f t="shared" si="25"/>
        <v>19.692307692307601</v>
      </c>
    </row>
    <row r="782" spans="1:8">
      <c r="A782" t="s">
        <v>833</v>
      </c>
      <c r="B782" t="s">
        <v>48</v>
      </c>
      <c r="C782" t="s">
        <v>12</v>
      </c>
      <c r="D782" t="str">
        <f t="shared" si="24"/>
        <v>Ruck</v>
      </c>
      <c r="E782">
        <v>102400</v>
      </c>
      <c r="F782">
        <v>19.692307692307601</v>
      </c>
      <c r="H782" s="8">
        <f t="shared" si="25"/>
        <v>19.692307692307601</v>
      </c>
    </row>
    <row r="783" spans="1:8">
      <c r="A783" t="s">
        <v>813</v>
      </c>
      <c r="B783" t="s">
        <v>57</v>
      </c>
      <c r="C783" t="s">
        <v>15</v>
      </c>
      <c r="D783" t="str">
        <f t="shared" si="24"/>
        <v>Midfield</v>
      </c>
      <c r="E783">
        <v>102400</v>
      </c>
      <c r="F783">
        <v>19.692307692307601</v>
      </c>
      <c r="H783" s="8">
        <f t="shared" si="25"/>
        <v>19.692307692307601</v>
      </c>
    </row>
    <row r="784" spans="1:8">
      <c r="A784" t="s">
        <v>818</v>
      </c>
      <c r="B784" t="s">
        <v>28</v>
      </c>
      <c r="C784" t="s">
        <v>15</v>
      </c>
      <c r="D784" t="str">
        <f t="shared" si="24"/>
        <v>Midfield</v>
      </c>
      <c r="E784">
        <v>102400</v>
      </c>
      <c r="F784">
        <v>19.692307692307601</v>
      </c>
      <c r="H784" s="8">
        <f t="shared" si="25"/>
        <v>19.692307692307601</v>
      </c>
    </row>
    <row r="785" spans="1:8">
      <c r="A785" t="s">
        <v>822</v>
      </c>
      <c r="B785" t="s">
        <v>57</v>
      </c>
      <c r="C785" t="s">
        <v>15</v>
      </c>
      <c r="D785" t="str">
        <f t="shared" si="24"/>
        <v>Midfield</v>
      </c>
      <c r="E785">
        <v>102400</v>
      </c>
      <c r="F785">
        <v>19.692307692307601</v>
      </c>
      <c r="H785" s="8">
        <f t="shared" si="25"/>
        <v>19.692307692307601</v>
      </c>
    </row>
    <row r="786" spans="1:8">
      <c r="A786" t="s">
        <v>832</v>
      </c>
      <c r="B786" t="s">
        <v>41</v>
      </c>
      <c r="C786" t="s">
        <v>15</v>
      </c>
      <c r="D786" t="str">
        <f t="shared" si="24"/>
        <v>Midfield</v>
      </c>
      <c r="E786">
        <v>102400</v>
      </c>
      <c r="F786">
        <v>19.692307692307601</v>
      </c>
      <c r="H786" s="8">
        <f t="shared" si="25"/>
        <v>19.692307692307601</v>
      </c>
    </row>
    <row r="787" spans="1:8">
      <c r="A787" t="s">
        <v>811</v>
      </c>
      <c r="B787" t="s">
        <v>52</v>
      </c>
      <c r="C787" t="s">
        <v>9</v>
      </c>
      <c r="D787" t="str">
        <f t="shared" si="24"/>
        <v>Midfield, Forward</v>
      </c>
      <c r="E787">
        <v>102400</v>
      </c>
      <c r="F787">
        <v>19.692307692307601</v>
      </c>
      <c r="H787" s="8">
        <f t="shared" si="25"/>
        <v>19.692307692307601</v>
      </c>
    </row>
    <row r="788" spans="1:8">
      <c r="A788" t="s">
        <v>823</v>
      </c>
      <c r="B788" t="s">
        <v>41</v>
      </c>
      <c r="C788" t="s">
        <v>9</v>
      </c>
      <c r="D788" t="str">
        <f t="shared" si="24"/>
        <v>Midfield, Forward</v>
      </c>
      <c r="E788">
        <v>102400</v>
      </c>
      <c r="F788">
        <v>19.692307692307601</v>
      </c>
      <c r="H788" s="8">
        <f t="shared" si="25"/>
        <v>19.692307692307601</v>
      </c>
    </row>
    <row r="789" spans="1:8">
      <c r="A789" t="s">
        <v>828</v>
      </c>
      <c r="B789" t="s">
        <v>14</v>
      </c>
      <c r="C789" t="s">
        <v>9</v>
      </c>
      <c r="D789" t="str">
        <f t="shared" si="24"/>
        <v>Midfield, Forward</v>
      </c>
      <c r="E789">
        <v>102400</v>
      </c>
      <c r="F789">
        <v>19.692307692307601</v>
      </c>
      <c r="H789" s="8">
        <f t="shared" si="25"/>
        <v>19.692307692307601</v>
      </c>
    </row>
    <row r="790" spans="1:8">
      <c r="A790" t="s">
        <v>837</v>
      </c>
      <c r="B790" t="s">
        <v>41</v>
      </c>
      <c r="C790" t="s">
        <v>76</v>
      </c>
      <c r="D790" t="str">
        <f t="shared" si="24"/>
        <v>Forward</v>
      </c>
      <c r="E790">
        <v>102400</v>
      </c>
      <c r="F790">
        <v>19.692307692307601</v>
      </c>
      <c r="H790" s="8">
        <f t="shared" si="25"/>
        <v>19.692307692307601</v>
      </c>
    </row>
    <row r="791" spans="1:8">
      <c r="A791" t="s">
        <v>810</v>
      </c>
      <c r="B791" t="s">
        <v>8</v>
      </c>
      <c r="C791" t="s">
        <v>104</v>
      </c>
      <c r="D791" t="str">
        <f t="shared" si="24"/>
        <v>Forward, Ruck</v>
      </c>
      <c r="E791">
        <v>102400</v>
      </c>
      <c r="F791">
        <v>19.692307692307601</v>
      </c>
      <c r="H791" s="8">
        <f t="shared" si="25"/>
        <v>19.692307692307601</v>
      </c>
    </row>
    <row r="792" spans="1:8">
      <c r="A792" t="s">
        <v>830</v>
      </c>
      <c r="B792" t="s">
        <v>52</v>
      </c>
      <c r="C792" t="s">
        <v>104</v>
      </c>
      <c r="D792" t="str">
        <f t="shared" si="24"/>
        <v>Forward, Ruck</v>
      </c>
      <c r="E792">
        <v>102400</v>
      </c>
      <c r="F792">
        <v>19.692307692307601</v>
      </c>
      <c r="H792" s="8">
        <f t="shared" si="25"/>
        <v>19.692307692307601</v>
      </c>
    </row>
    <row r="793" spans="1:8">
      <c r="A793" t="s">
        <v>812</v>
      </c>
      <c r="B793" t="s">
        <v>24</v>
      </c>
      <c r="C793" t="s">
        <v>45</v>
      </c>
      <c r="D793" t="str">
        <f t="shared" si="24"/>
        <v>Defender</v>
      </c>
      <c r="E793">
        <v>102400</v>
      </c>
      <c r="F793">
        <v>19.692307692307601</v>
      </c>
      <c r="H793" s="8">
        <f t="shared" si="25"/>
        <v>19.692307692307601</v>
      </c>
    </row>
    <row r="794" spans="1:8">
      <c r="A794" t="s">
        <v>814</v>
      </c>
      <c r="B794" t="s">
        <v>26</v>
      </c>
      <c r="C794" t="s">
        <v>45</v>
      </c>
      <c r="D794" t="str">
        <f t="shared" si="24"/>
        <v>Defender</v>
      </c>
      <c r="E794">
        <v>102400</v>
      </c>
      <c r="F794">
        <v>19.692307692307601</v>
      </c>
      <c r="H794" s="8">
        <f t="shared" si="25"/>
        <v>19.692307692307601</v>
      </c>
    </row>
    <row r="795" spans="1:8">
      <c r="A795" t="s">
        <v>816</v>
      </c>
      <c r="B795" t="s">
        <v>93</v>
      </c>
      <c r="C795" t="s">
        <v>45</v>
      </c>
      <c r="D795" t="str">
        <f t="shared" si="24"/>
        <v>Defender</v>
      </c>
      <c r="E795">
        <v>102400</v>
      </c>
      <c r="F795">
        <v>19.692307692307601</v>
      </c>
      <c r="H795" s="8">
        <f t="shared" si="25"/>
        <v>19.692307692307601</v>
      </c>
    </row>
    <row r="796" spans="1:8">
      <c r="A796" t="s">
        <v>817</v>
      </c>
      <c r="B796" t="s">
        <v>44</v>
      </c>
      <c r="C796" t="s">
        <v>45</v>
      </c>
      <c r="D796" t="str">
        <f t="shared" si="24"/>
        <v>Defender</v>
      </c>
      <c r="E796">
        <v>102400</v>
      </c>
      <c r="F796">
        <v>19.692307692307601</v>
      </c>
      <c r="H796" s="8">
        <f t="shared" si="25"/>
        <v>19.692307692307601</v>
      </c>
    </row>
    <row r="797" spans="1:8">
      <c r="A797" t="s">
        <v>819</v>
      </c>
      <c r="B797" t="s">
        <v>17</v>
      </c>
      <c r="C797" t="s">
        <v>150</v>
      </c>
      <c r="D797" t="str">
        <f t="shared" si="24"/>
        <v>Defender, Midfield</v>
      </c>
      <c r="E797">
        <v>102400</v>
      </c>
      <c r="F797">
        <v>19.692307692307601</v>
      </c>
      <c r="H797" s="8">
        <f t="shared" si="25"/>
        <v>19.692307692307601</v>
      </c>
    </row>
    <row r="798" spans="1:8">
      <c r="A798" t="s">
        <v>825</v>
      </c>
      <c r="B798" t="s">
        <v>57</v>
      </c>
      <c r="C798" t="s">
        <v>150</v>
      </c>
      <c r="D798" t="str">
        <f t="shared" si="24"/>
        <v>Defender, Midfield</v>
      </c>
      <c r="E798">
        <v>102400</v>
      </c>
      <c r="F798">
        <v>19.692307692307601</v>
      </c>
      <c r="H798" s="8">
        <f t="shared" si="25"/>
        <v>19.692307692307601</v>
      </c>
    </row>
    <row r="799" spans="1:8">
      <c r="A799" t="s">
        <v>838</v>
      </c>
      <c r="B799" t="s">
        <v>17</v>
      </c>
      <c r="C799" t="s">
        <v>150</v>
      </c>
      <c r="D799" t="str">
        <f t="shared" si="24"/>
        <v>Defender, Midfield</v>
      </c>
      <c r="E799">
        <v>102400</v>
      </c>
      <c r="F799">
        <v>19.692307692307601</v>
      </c>
      <c r="H799" s="8">
        <f t="shared" si="25"/>
        <v>19.692307692307601</v>
      </c>
    </row>
    <row r="800" spans="1:8">
      <c r="A800" t="s">
        <v>808</v>
      </c>
      <c r="B800" t="s">
        <v>19</v>
      </c>
      <c r="C800" t="s">
        <v>415</v>
      </c>
      <c r="D800" t="str">
        <f t="shared" si="24"/>
        <v>Defender, Forward</v>
      </c>
      <c r="E800">
        <v>102400</v>
      </c>
      <c r="F800">
        <v>19.692307692307601</v>
      </c>
      <c r="H800" s="8">
        <f t="shared" si="25"/>
        <v>19.692307692307601</v>
      </c>
    </row>
    <row r="801" spans="1:8">
      <c r="A801" t="s">
        <v>815</v>
      </c>
      <c r="B801" t="s">
        <v>11</v>
      </c>
      <c r="C801" t="s">
        <v>415</v>
      </c>
      <c r="D801" t="str">
        <f t="shared" si="24"/>
        <v>Defender, Forward</v>
      </c>
      <c r="E801">
        <v>102400</v>
      </c>
      <c r="F801">
        <v>19.692307692307601</v>
      </c>
      <c r="H801" s="8">
        <f t="shared" si="25"/>
        <v>19.692307692307601</v>
      </c>
    </row>
    <row r="802" spans="1:8">
      <c r="A802" t="s">
        <v>820</v>
      </c>
      <c r="B802" t="s">
        <v>30</v>
      </c>
      <c r="C802" t="s">
        <v>415</v>
      </c>
      <c r="D802" t="str">
        <f t="shared" si="24"/>
        <v>Defender, Forward</v>
      </c>
      <c r="E802">
        <v>102400</v>
      </c>
      <c r="F802">
        <v>19.692307692307601</v>
      </c>
      <c r="H802" s="8">
        <f t="shared" si="25"/>
        <v>19.692307692307601</v>
      </c>
    </row>
    <row r="803" spans="1:8">
      <c r="A803" t="s">
        <v>824</v>
      </c>
      <c r="B803" t="s">
        <v>19</v>
      </c>
      <c r="C803" t="s">
        <v>415</v>
      </c>
      <c r="D803" t="str">
        <f t="shared" si="24"/>
        <v>Defender, Forward</v>
      </c>
      <c r="E803">
        <v>102400</v>
      </c>
      <c r="F803">
        <v>19.692307692307601</v>
      </c>
      <c r="H803" s="8">
        <f t="shared" si="25"/>
        <v>19.692307692307601</v>
      </c>
    </row>
    <row r="804" spans="1:8">
      <c r="A804" t="s">
        <v>835</v>
      </c>
      <c r="B804" t="s">
        <v>8</v>
      </c>
      <c r="C804" t="s">
        <v>415</v>
      </c>
      <c r="D804" t="str">
        <f t="shared" si="24"/>
        <v>Defender, Forward</v>
      </c>
      <c r="E804">
        <v>102400</v>
      </c>
      <c r="F804">
        <v>19.692307692307601</v>
      </c>
      <c r="H804" s="8">
        <f t="shared" si="25"/>
        <v>19.692307692307601</v>
      </c>
    </row>
    <row r="805" spans="1:8">
      <c r="A805" t="s">
        <v>826</v>
      </c>
      <c r="B805" t="s">
        <v>14</v>
      </c>
      <c r="C805" t="s">
        <v>827</v>
      </c>
      <c r="D805" t="str">
        <f t="shared" si="24"/>
        <v/>
      </c>
      <c r="E805">
        <v>102400</v>
      </c>
      <c r="F805">
        <v>19.692307692307601</v>
      </c>
      <c r="H805" s="8">
        <f t="shared" si="25"/>
        <v>19.692307692307601</v>
      </c>
    </row>
    <row r="806" spans="1:8">
      <c r="A806" t="s">
        <v>836</v>
      </c>
      <c r="B806" t="s">
        <v>26</v>
      </c>
      <c r="C806" t="s">
        <v>827</v>
      </c>
      <c r="D806" t="str">
        <f t="shared" si="24"/>
        <v/>
      </c>
      <c r="E806">
        <v>102400</v>
      </c>
      <c r="F806">
        <v>19.692307692307601</v>
      </c>
      <c r="H806" s="8">
        <f t="shared" si="25"/>
        <v>19.692307692307601</v>
      </c>
    </row>
    <row r="807" spans="1:8">
      <c r="A807" t="s">
        <v>839</v>
      </c>
      <c r="B807" t="s">
        <v>28</v>
      </c>
      <c r="C807" t="s">
        <v>827</v>
      </c>
      <c r="D807" t="str">
        <f t="shared" si="24"/>
        <v/>
      </c>
      <c r="E807">
        <v>102400</v>
      </c>
      <c r="F807">
        <v>19.692307692307601</v>
      </c>
      <c r="H807" s="8">
        <f t="shared" si="25"/>
        <v>19.692307692307601</v>
      </c>
    </row>
    <row r="808" spans="1:8">
      <c r="A808" t="s">
        <v>789</v>
      </c>
      <c r="B808" t="s">
        <v>28</v>
      </c>
      <c r="C808" t="s">
        <v>15</v>
      </c>
      <c r="D808" t="str">
        <f t="shared" si="24"/>
        <v>Midfield</v>
      </c>
      <c r="E808">
        <v>117300</v>
      </c>
      <c r="F808">
        <v>19.4444444444444</v>
      </c>
      <c r="H808" s="8">
        <f t="shared" si="25"/>
        <v>19.4444444444444</v>
      </c>
    </row>
    <row r="809" spans="1:8">
      <c r="A809" t="s">
        <v>654</v>
      </c>
      <c r="B809" t="s">
        <v>93</v>
      </c>
      <c r="C809" t="s">
        <v>76</v>
      </c>
      <c r="D809" t="str">
        <f t="shared" si="24"/>
        <v>Forward</v>
      </c>
      <c r="E809">
        <v>184800</v>
      </c>
      <c r="F809">
        <v>18.633501177747501</v>
      </c>
      <c r="H809" s="8">
        <f t="shared" si="25"/>
        <v>18.633501177747501</v>
      </c>
    </row>
    <row r="810" spans="1:8">
      <c r="A810" t="s">
        <v>841</v>
      </c>
      <c r="B810" t="s">
        <v>48</v>
      </c>
      <c r="C810" t="s">
        <v>45</v>
      </c>
      <c r="D810" t="str">
        <f t="shared" si="24"/>
        <v>Defender</v>
      </c>
      <c r="E810">
        <v>123900</v>
      </c>
      <c r="F810">
        <v>18</v>
      </c>
      <c r="H810" s="8">
        <f t="shared" si="25"/>
        <v>18</v>
      </c>
    </row>
    <row r="811" spans="1:8">
      <c r="A811" t="s">
        <v>842</v>
      </c>
      <c r="B811" t="s">
        <v>26</v>
      </c>
      <c r="C811" t="s">
        <v>76</v>
      </c>
      <c r="D811" t="str">
        <f t="shared" si="24"/>
        <v>Forward</v>
      </c>
      <c r="E811">
        <v>102400</v>
      </c>
      <c r="F811">
        <v>10</v>
      </c>
      <c r="H811" s="8">
        <f t="shared" si="25"/>
        <v>10</v>
      </c>
    </row>
    <row r="812" spans="1:8">
      <c r="A812" t="s">
        <v>843</v>
      </c>
      <c r="B812" t="s">
        <v>41</v>
      </c>
      <c r="C812" t="s">
        <v>76</v>
      </c>
      <c r="D812" t="str">
        <f t="shared" si="24"/>
        <v>Forward</v>
      </c>
      <c r="E812">
        <v>123900</v>
      </c>
      <c r="F812">
        <v>10</v>
      </c>
      <c r="H812" s="8">
        <f t="shared" si="25"/>
        <v>10</v>
      </c>
    </row>
    <row r="813" spans="1:8">
      <c r="A813" t="s">
        <v>845</v>
      </c>
      <c r="B813" t="s">
        <v>30</v>
      </c>
      <c r="C813" t="s">
        <v>564</v>
      </c>
      <c r="D813" t="str">
        <f t="shared" si="24"/>
        <v/>
      </c>
      <c r="E813" t="s">
        <v>565</v>
      </c>
      <c r="F813">
        <v>0</v>
      </c>
      <c r="H813" s="8">
        <f t="shared" si="25"/>
        <v>0</v>
      </c>
    </row>
    <row r="814" spans="1:8">
      <c r="A814" t="s">
        <v>848</v>
      </c>
      <c r="B814" t="s">
        <v>52</v>
      </c>
      <c r="C814" t="s">
        <v>12</v>
      </c>
      <c r="D814" t="str">
        <f t="shared" si="24"/>
        <v>Ruck</v>
      </c>
      <c r="E814">
        <v>524400</v>
      </c>
      <c r="F814">
        <v>100.633802816901</v>
      </c>
      <c r="G814">
        <v>-1</v>
      </c>
      <c r="H814" s="8">
        <f t="shared" si="25"/>
        <v>0</v>
      </c>
    </row>
    <row r="815" spans="1:8">
      <c r="A815" t="s">
        <v>846</v>
      </c>
      <c r="B815" t="s">
        <v>17</v>
      </c>
      <c r="C815" t="s">
        <v>15</v>
      </c>
      <c r="D815" t="str">
        <f t="shared" si="24"/>
        <v>Midfield</v>
      </c>
      <c r="E815">
        <v>167700</v>
      </c>
      <c r="F815">
        <v>91.540540540540505</v>
      </c>
      <c r="G815">
        <v>-1</v>
      </c>
      <c r="H815" s="8">
        <f t="shared" si="25"/>
        <v>0</v>
      </c>
    </row>
    <row r="816" spans="1:8">
      <c r="A816" t="s">
        <v>850</v>
      </c>
      <c r="B816" t="s">
        <v>68</v>
      </c>
      <c r="C816" t="s">
        <v>15</v>
      </c>
      <c r="D816" t="str">
        <f t="shared" si="24"/>
        <v>Midfield</v>
      </c>
      <c r="E816">
        <v>700800</v>
      </c>
      <c r="F816">
        <v>116.34228702993001</v>
      </c>
      <c r="G816">
        <v>-1</v>
      </c>
      <c r="H816" s="8">
        <f t="shared" si="25"/>
        <v>0</v>
      </c>
    </row>
    <row r="817" spans="1:8">
      <c r="A817" t="s">
        <v>844</v>
      </c>
      <c r="B817" t="s">
        <v>48</v>
      </c>
      <c r="C817" t="s">
        <v>45</v>
      </c>
      <c r="D817" t="str">
        <f t="shared" si="24"/>
        <v>Defender</v>
      </c>
      <c r="E817">
        <v>297500</v>
      </c>
      <c r="F817">
        <v>85.073064340239895</v>
      </c>
      <c r="G817">
        <v>-1</v>
      </c>
      <c r="H817" s="8">
        <f t="shared" si="25"/>
        <v>0</v>
      </c>
    </row>
    <row r="818" spans="1:8">
      <c r="A818" t="s">
        <v>847</v>
      </c>
      <c r="B818" t="s">
        <v>52</v>
      </c>
      <c r="C818" t="s">
        <v>45</v>
      </c>
      <c r="D818" t="str">
        <f t="shared" si="24"/>
        <v>Defender</v>
      </c>
      <c r="E818">
        <v>483100</v>
      </c>
      <c r="F818">
        <v>87.500394011032299</v>
      </c>
      <c r="G818">
        <v>-1</v>
      </c>
      <c r="H818" s="8">
        <f t="shared" si="25"/>
        <v>0</v>
      </c>
    </row>
    <row r="819" spans="1:8">
      <c r="A819" t="s">
        <v>849</v>
      </c>
      <c r="B819" t="s">
        <v>14</v>
      </c>
      <c r="C819" t="s">
        <v>45</v>
      </c>
      <c r="D819" t="str">
        <f t="shared" si="24"/>
        <v>Defender</v>
      </c>
      <c r="E819">
        <v>511300</v>
      </c>
      <c r="F819">
        <v>106.09739524348799</v>
      </c>
      <c r="G819">
        <v>-1</v>
      </c>
      <c r="H819" s="8">
        <f t="shared" si="2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059A-2712-3446-95B4-84F32C8A909E}">
  <dimension ref="A1:H281"/>
  <sheetViews>
    <sheetView tabSelected="1" workbookViewId="0">
      <pane ySplit="1" topLeftCell="A51" activePane="bottomLeft" state="frozen"/>
      <selection pane="bottomLeft" activeCell="A65" sqref="A65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tr">
        <f>Players!A299</f>
        <v>Aaron Francis</v>
      </c>
      <c r="B2" t="str">
        <f>Players!B299</f>
        <v>Essendon</v>
      </c>
      <c r="C2" t="str">
        <f>Players!C299</f>
        <v>['Defender']</v>
      </c>
      <c r="D2" t="str">
        <f>Players!D299</f>
        <v>Defender</v>
      </c>
      <c r="E2">
        <f>Players!E299</f>
        <v>350900</v>
      </c>
      <c r="F2">
        <f>Players!F299</f>
        <v>69.084745762711805</v>
      </c>
      <c r="G2">
        <f>Players!G299</f>
        <v>0</v>
      </c>
      <c r="H2" s="8">
        <f>Players!H299</f>
        <v>69.084745762711805</v>
      </c>
    </row>
    <row r="3" spans="1:8">
      <c r="A3" t="str">
        <f>Players!A439</f>
        <v>Aaron Naughton</v>
      </c>
      <c r="B3" t="str">
        <f>Players!B439</f>
        <v>Western Bulldogs</v>
      </c>
      <c r="C3" t="str">
        <f>Players!C439</f>
        <v>['Defender']</v>
      </c>
      <c r="D3" t="str">
        <f>Players!D439</f>
        <v>Defender</v>
      </c>
      <c r="E3">
        <f>Players!E439</f>
        <v>310900</v>
      </c>
      <c r="F3">
        <f>Players!F439</f>
        <v>60</v>
      </c>
      <c r="G3">
        <f>Players!G439</f>
        <v>0</v>
      </c>
      <c r="H3" s="8">
        <f>Players!H439</f>
        <v>60</v>
      </c>
    </row>
    <row r="4" spans="1:8">
      <c r="A4" t="str">
        <f>Players!A450</f>
        <v>Adam Kennedy</v>
      </c>
      <c r="B4" t="str">
        <f>Players!B450</f>
        <v>GWS</v>
      </c>
      <c r="C4" t="str">
        <f>Players!C450</f>
        <v>['Defender']</v>
      </c>
      <c r="D4" t="str">
        <f>Players!D450</f>
        <v>Defender</v>
      </c>
      <c r="E4">
        <f>Players!E450</f>
        <v>428500</v>
      </c>
      <c r="F4">
        <f>Players!F450</f>
        <v>59.258064516128997</v>
      </c>
      <c r="G4">
        <f>Players!G450</f>
        <v>0</v>
      </c>
      <c r="H4" s="8">
        <f>Players!H450</f>
        <v>59.258064516128997</v>
      </c>
    </row>
    <row r="5" spans="1:8">
      <c r="A5" t="str">
        <f>Players!A226</f>
        <v>Adam Saad</v>
      </c>
      <c r="B5" t="str">
        <f>Players!B226</f>
        <v>Essendon</v>
      </c>
      <c r="C5" t="str">
        <f>Players!C226</f>
        <v>['Defender']</v>
      </c>
      <c r="D5" t="str">
        <f>Players!D226</f>
        <v>Defender</v>
      </c>
      <c r="E5">
        <f>Players!E226</f>
        <v>407600</v>
      </c>
      <c r="F5">
        <f>Players!F226</f>
        <v>73.7777777777777</v>
      </c>
      <c r="G5">
        <f>Players!G226</f>
        <v>0</v>
      </c>
      <c r="H5" s="8">
        <f>Players!H226</f>
        <v>73.7777777777777</v>
      </c>
    </row>
    <row r="6" spans="1:8">
      <c r="A6" t="str">
        <f>Players!A508</f>
        <v>Aidan Corr</v>
      </c>
      <c r="B6" t="str">
        <f>Players!B508</f>
        <v>GWS</v>
      </c>
      <c r="C6" t="str">
        <f>Players!C508</f>
        <v>['Defender']</v>
      </c>
      <c r="D6" t="str">
        <f>Players!D508</f>
        <v>Defender</v>
      </c>
      <c r="E6">
        <f>Players!E508</f>
        <v>299600</v>
      </c>
      <c r="F6">
        <f>Players!F508</f>
        <v>55.560975609756099</v>
      </c>
      <c r="G6">
        <f>Players!G508</f>
        <v>0</v>
      </c>
      <c r="H6" s="8">
        <f>Players!H508</f>
        <v>55.560975609756099</v>
      </c>
    </row>
    <row r="7" spans="1:8">
      <c r="A7" t="str">
        <f>Players!A377</f>
        <v>Alex Keath</v>
      </c>
      <c r="B7" t="str">
        <f>Players!B377</f>
        <v>Adelaide</v>
      </c>
      <c r="C7" t="str">
        <f>Players!C377</f>
        <v>['Defender']</v>
      </c>
      <c r="D7" t="str">
        <f>Players!D377</f>
        <v>Defender</v>
      </c>
      <c r="E7">
        <f>Players!E377</f>
        <v>359100</v>
      </c>
      <c r="F7">
        <f>Players!F377</f>
        <v>64.133333333333297</v>
      </c>
      <c r="G7">
        <f>Players!G377</f>
        <v>0</v>
      </c>
      <c r="H7" s="8">
        <f>Players!H377</f>
        <v>64.133333333333297</v>
      </c>
    </row>
    <row r="8" spans="1:8">
      <c r="A8" t="str">
        <f>Players!A547</f>
        <v>Alex Pearce</v>
      </c>
      <c r="B8" t="str">
        <f>Players!B547</f>
        <v>Fremantle</v>
      </c>
      <c r="C8" t="str">
        <f>Players!C547</f>
        <v>['Defender']</v>
      </c>
      <c r="D8" t="str">
        <f>Players!D547</f>
        <v>Defender</v>
      </c>
      <c r="E8">
        <f>Players!E547</f>
        <v>273500</v>
      </c>
      <c r="F8">
        <f>Players!F547</f>
        <v>51.8882175226586</v>
      </c>
      <c r="G8">
        <f>Players!G547</f>
        <v>0</v>
      </c>
      <c r="H8" s="8">
        <f>Players!H547</f>
        <v>51.8882175226586</v>
      </c>
    </row>
    <row r="9" spans="1:8">
      <c r="A9" t="str">
        <f>Players!A91</f>
        <v>Alex Rance</v>
      </c>
      <c r="B9" t="str">
        <f>Players!B91</f>
        <v>Richmond</v>
      </c>
      <c r="C9" t="str">
        <f>Players!C91</f>
        <v>['Defender']</v>
      </c>
      <c r="D9" t="str">
        <f>Players!D91</f>
        <v>Defender</v>
      </c>
      <c r="E9">
        <f>Players!E91</f>
        <v>448100</v>
      </c>
      <c r="F9">
        <f>Players!F91</f>
        <v>89.905660377358501</v>
      </c>
      <c r="G9">
        <f>Players!G91</f>
        <v>92</v>
      </c>
      <c r="H9" s="8">
        <f>Players!H91</f>
        <v>91.476415094339629</v>
      </c>
    </row>
    <row r="10" spans="1:8">
      <c r="A10" t="str">
        <f>Players!A112</f>
        <v>Alex Witherden</v>
      </c>
      <c r="B10" t="str">
        <f>Players!B112</f>
        <v>Brisbane</v>
      </c>
      <c r="C10" t="str">
        <f>Players!C112</f>
        <v>['Defender']</v>
      </c>
      <c r="D10" t="str">
        <f>Players!D112</f>
        <v>Defender</v>
      </c>
      <c r="E10">
        <f>Players!E112</f>
        <v>455000</v>
      </c>
      <c r="F10">
        <f>Players!F112</f>
        <v>84.090909090909093</v>
      </c>
      <c r="G10">
        <f>Players!G112</f>
        <v>88</v>
      </c>
      <c r="H10" s="8">
        <f>Players!H112</f>
        <v>87.02272727272728</v>
      </c>
    </row>
    <row r="11" spans="1:8">
      <c r="A11" t="str">
        <f>Players!A253</f>
        <v>Aliir Aliir</v>
      </c>
      <c r="B11" t="str">
        <f>Players!B253</f>
        <v>Sydney</v>
      </c>
      <c r="C11" t="str">
        <f>Players!C253</f>
        <v>['Defender']</v>
      </c>
      <c r="D11" t="str">
        <f>Players!D253</f>
        <v>Defender</v>
      </c>
      <c r="E11">
        <f>Players!E253</f>
        <v>431800</v>
      </c>
      <c r="F11">
        <f>Players!F253</f>
        <v>72</v>
      </c>
      <c r="G11">
        <f>Players!G253</f>
        <v>0</v>
      </c>
      <c r="H11" s="8">
        <f>Players!H253</f>
        <v>72</v>
      </c>
    </row>
    <row r="12" spans="1:8">
      <c r="A12" t="str">
        <f>Players!A121</f>
        <v>Andrew McGrath</v>
      </c>
      <c r="B12" t="str">
        <f>Players!B121</f>
        <v>Essendon</v>
      </c>
      <c r="C12" t="str">
        <f>Players!C121</f>
        <v>['Defender', 'Midfield']</v>
      </c>
      <c r="D12" t="str">
        <f>Players!D121</f>
        <v>Defender, Midfield</v>
      </c>
      <c r="E12">
        <f>Players!E121</f>
        <v>384300</v>
      </c>
      <c r="F12">
        <f>Players!F121</f>
        <v>70</v>
      </c>
      <c r="G12">
        <f>Players!G121</f>
        <v>90</v>
      </c>
      <c r="H12" s="8">
        <f>Players!H121</f>
        <v>85</v>
      </c>
    </row>
    <row r="13" spans="1:8">
      <c r="A13" t="str">
        <f>Players!A714</f>
        <v>Andrew McPherson</v>
      </c>
      <c r="B13" t="str">
        <f>Players!B714</f>
        <v>Adelaide</v>
      </c>
      <c r="C13" t="str">
        <f>Players!C714</f>
        <v>['Defender']</v>
      </c>
      <c r="D13" t="str">
        <f>Players!D714</f>
        <v>Defender</v>
      </c>
      <c r="E13">
        <f>Players!E714</f>
        <v>123900</v>
      </c>
      <c r="F13">
        <f>Players!F714</f>
        <v>23.826923076922998</v>
      </c>
      <c r="G13">
        <f>Players!G714</f>
        <v>0</v>
      </c>
      <c r="H13" s="8">
        <f>Players!H714</f>
        <v>23.826923076922998</v>
      </c>
    </row>
    <row r="14" spans="1:8">
      <c r="A14" t="str">
        <f>Players!A268</f>
        <v>Andy Otten</v>
      </c>
      <c r="B14" t="str">
        <f>Players!B268</f>
        <v>Adelaide</v>
      </c>
      <c r="C14" t="str">
        <f>Players!C268</f>
        <v>['Defender']</v>
      </c>
      <c r="D14" t="str">
        <f>Players!D268</f>
        <v>Defender</v>
      </c>
      <c r="E14">
        <f>Players!E268</f>
        <v>375200</v>
      </c>
      <c r="F14">
        <f>Players!F268</f>
        <v>70.950819672131104</v>
      </c>
      <c r="G14">
        <f>Players!G268</f>
        <v>0</v>
      </c>
      <c r="H14" s="8">
        <f>Players!H268</f>
        <v>70.950819672131104</v>
      </c>
    </row>
    <row r="15" spans="1:8">
      <c r="A15" t="str">
        <f>Players!A771</f>
        <v>Angus Schumacher</v>
      </c>
      <c r="B15" t="str">
        <f>Players!B771</f>
        <v>Carlton</v>
      </c>
      <c r="C15" t="str">
        <f>Players!C771</f>
        <v>['Defender']</v>
      </c>
      <c r="D15" t="str">
        <f>Players!D771</f>
        <v>Defender</v>
      </c>
      <c r="E15">
        <f>Players!E771</f>
        <v>123900</v>
      </c>
      <c r="F15">
        <f>Players!F771</f>
        <v>21.538461538461501</v>
      </c>
      <c r="G15">
        <f>Players!G771</f>
        <v>0</v>
      </c>
      <c r="H15" s="8">
        <f>Players!H771</f>
        <v>21.538461538461501</v>
      </c>
    </row>
    <row r="16" spans="1:8">
      <c r="A16" t="str">
        <f>Players!A800</f>
        <v>Anton Tohill</v>
      </c>
      <c r="B16" t="str">
        <f>Players!B800</f>
        <v>Collingwood</v>
      </c>
      <c r="C16" t="str">
        <f>Players!C800</f>
        <v>['Defender', 'Forward']</v>
      </c>
      <c r="D16" t="str">
        <f>Players!D800</f>
        <v>Defender, Forward</v>
      </c>
      <c r="E16">
        <f>Players!E800</f>
        <v>102400</v>
      </c>
      <c r="F16">
        <f>Players!F800</f>
        <v>19.692307692307601</v>
      </c>
      <c r="G16">
        <f>Players!G800</f>
        <v>0</v>
      </c>
      <c r="H16" s="8">
        <f>Players!H800</f>
        <v>19.692307692307601</v>
      </c>
    </row>
    <row r="17" spans="1:8">
      <c r="A17" t="str">
        <f>Players!A118</f>
        <v>Bachar Houli</v>
      </c>
      <c r="B17" t="str">
        <f>Players!B118</f>
        <v>Richmond</v>
      </c>
      <c r="C17" t="str">
        <f>Players!C118</f>
        <v>['Defender']</v>
      </c>
      <c r="D17" t="str">
        <f>Players!D118</f>
        <v>Defender</v>
      </c>
      <c r="E17">
        <f>Players!E118</f>
        <v>399600</v>
      </c>
      <c r="F17">
        <f>Players!F118</f>
        <v>87.686396677050794</v>
      </c>
      <c r="G17">
        <f>Players!G118</f>
        <v>85</v>
      </c>
      <c r="H17" s="8">
        <f>Players!H118</f>
        <v>85.671599169262691</v>
      </c>
    </row>
    <row r="18" spans="1:8">
      <c r="A18" t="str">
        <f>Players!A524</f>
        <v>Bailey Rice</v>
      </c>
      <c r="B18" t="str">
        <f>Players!B524</f>
        <v>St Kilda</v>
      </c>
      <c r="C18" t="str">
        <f>Players!C524</f>
        <v>['Defender']</v>
      </c>
      <c r="D18" t="str">
        <f>Players!D524</f>
        <v>Defender</v>
      </c>
      <c r="E18">
        <f>Players!E524</f>
        <v>297600</v>
      </c>
      <c r="F18">
        <f>Players!F524</f>
        <v>54</v>
      </c>
      <c r="G18">
        <f>Players!G524</f>
        <v>0</v>
      </c>
      <c r="H18" s="8">
        <f>Players!H524</f>
        <v>54</v>
      </c>
    </row>
    <row r="19" spans="1:8">
      <c r="A19" t="str">
        <f>Players!A567</f>
        <v>Ben McKay</v>
      </c>
      <c r="B19" t="str">
        <f>Players!B567</f>
        <v>North Melbourne</v>
      </c>
      <c r="C19" t="str">
        <f>Players!C567</f>
        <v>['Defender']</v>
      </c>
      <c r="D19" t="str">
        <f>Players!D567</f>
        <v>Defender</v>
      </c>
      <c r="E19">
        <f>Players!E567</f>
        <v>123900</v>
      </c>
      <c r="F19">
        <f>Players!F567</f>
        <v>50</v>
      </c>
      <c r="G19">
        <f>Players!G567</f>
        <v>0</v>
      </c>
      <c r="H19" s="8">
        <f>Players!H567</f>
        <v>50</v>
      </c>
    </row>
    <row r="20" spans="1:8">
      <c r="A20" t="str">
        <f>Players!A525</f>
        <v>Ben McNiece</v>
      </c>
      <c r="B20" t="str">
        <f>Players!B525</f>
        <v>Essendon</v>
      </c>
      <c r="C20" t="str">
        <f>Players!C525</f>
        <v>['Defender']</v>
      </c>
      <c r="D20" t="str">
        <f>Players!D525</f>
        <v>Defender</v>
      </c>
      <c r="E20">
        <f>Players!E525</f>
        <v>297900</v>
      </c>
      <c r="F20">
        <f>Players!F525</f>
        <v>54</v>
      </c>
      <c r="G20">
        <f>Players!G525</f>
        <v>0</v>
      </c>
      <c r="H20" s="8">
        <f>Players!H525</f>
        <v>54</v>
      </c>
    </row>
    <row r="21" spans="1:8">
      <c r="A21" t="str">
        <f>Players!A715</f>
        <v>Ben Miller</v>
      </c>
      <c r="B21" t="str">
        <f>Players!B715</f>
        <v>Richmond</v>
      </c>
      <c r="C21" t="str">
        <f>Players!C715</f>
        <v>['Defender']</v>
      </c>
      <c r="D21" t="str">
        <f>Players!D715</f>
        <v>Defender</v>
      </c>
      <c r="E21">
        <f>Players!E715</f>
        <v>123900</v>
      </c>
      <c r="F21">
        <f>Players!F715</f>
        <v>23.826923076922998</v>
      </c>
      <c r="G21">
        <f>Players!G715</f>
        <v>0</v>
      </c>
      <c r="H21" s="8">
        <f>Players!H715</f>
        <v>23.826923076922998</v>
      </c>
    </row>
    <row r="22" spans="1:8">
      <c r="A22" t="str">
        <f>Players!A526</f>
        <v>Ben Paton</v>
      </c>
      <c r="B22" t="str">
        <f>Players!B526</f>
        <v>St Kilda</v>
      </c>
      <c r="C22" t="str">
        <f>Players!C526</f>
        <v>['Defender']</v>
      </c>
      <c r="D22" t="str">
        <f>Players!D526</f>
        <v>Defender</v>
      </c>
      <c r="E22">
        <f>Players!E526</f>
        <v>237400</v>
      </c>
      <c r="F22">
        <f>Players!F526</f>
        <v>54</v>
      </c>
      <c r="G22">
        <f>Players!G526</f>
        <v>0</v>
      </c>
      <c r="H22" s="8">
        <f>Players!H526</f>
        <v>54</v>
      </c>
    </row>
    <row r="23" spans="1:8">
      <c r="A23" t="str">
        <f>Players!A765</f>
        <v>Ben Silvagni</v>
      </c>
      <c r="B23" t="str">
        <f>Players!B765</f>
        <v>Carlton</v>
      </c>
      <c r="C23" t="str">
        <f>Players!C765</f>
        <v>['Defender', 'Forward']</v>
      </c>
      <c r="D23" t="str">
        <f>Players!D765</f>
        <v>Defender, Forward</v>
      </c>
      <c r="E23">
        <f>Players!E765</f>
        <v>117300</v>
      </c>
      <c r="F23">
        <f>Players!F765</f>
        <v>22.557692307692299</v>
      </c>
      <c r="G23">
        <f>Players!G765</f>
        <v>0</v>
      </c>
      <c r="H23" s="8">
        <f>Players!H765</f>
        <v>22.557692307692299</v>
      </c>
    </row>
    <row r="24" spans="1:8">
      <c r="A24" t="str">
        <f>Players!A477</f>
        <v>Benjamin Stratton</v>
      </c>
      <c r="B24" t="str">
        <f>Players!B477</f>
        <v>Hawthorn</v>
      </c>
      <c r="C24" t="str">
        <f>Players!C477</f>
        <v>['Defender']</v>
      </c>
      <c r="D24" t="str">
        <f>Players!D477</f>
        <v>Defender</v>
      </c>
      <c r="E24">
        <f>Players!E477</f>
        <v>320300</v>
      </c>
      <c r="F24">
        <f>Players!F477</f>
        <v>57.859848484848399</v>
      </c>
      <c r="G24">
        <f>Players!G477</f>
        <v>0</v>
      </c>
      <c r="H24" s="8">
        <f>Players!H477</f>
        <v>57.859848484848399</v>
      </c>
    </row>
    <row r="25" spans="1:8">
      <c r="A25" t="str">
        <f>Players!A315</f>
        <v>Blake Hardwick</v>
      </c>
      <c r="B25" t="str">
        <f>Players!B315</f>
        <v>Hawthorn</v>
      </c>
      <c r="C25" t="str">
        <f>Players!C315</f>
        <v>['Defender']</v>
      </c>
      <c r="D25" t="str">
        <f>Players!D315</f>
        <v>Defender</v>
      </c>
      <c r="E25">
        <f>Players!E315</f>
        <v>403400</v>
      </c>
      <c r="F25">
        <f>Players!F315</f>
        <v>68.584233947870302</v>
      </c>
      <c r="G25">
        <f>Players!G315</f>
        <v>0</v>
      </c>
      <c r="H25" s="8">
        <f>Players!H315</f>
        <v>68.584233947870302</v>
      </c>
    </row>
    <row r="26" spans="1:8">
      <c r="A26" t="str">
        <f>Players!A568</f>
        <v>Bradley Lynch</v>
      </c>
      <c r="B26" t="str">
        <f>Players!B568</f>
        <v>Western Bulldogs</v>
      </c>
      <c r="C26" t="str">
        <f>Players!C568</f>
        <v>['Defender', 'Forward']</v>
      </c>
      <c r="D26" t="str">
        <f>Players!D568</f>
        <v>Defender, Forward</v>
      </c>
      <c r="E26">
        <f>Players!E568</f>
        <v>276300</v>
      </c>
      <c r="F26">
        <f>Players!F568</f>
        <v>50</v>
      </c>
      <c r="G26">
        <f>Players!G568</f>
        <v>0</v>
      </c>
      <c r="H26" s="8">
        <f>Players!H568</f>
        <v>50</v>
      </c>
    </row>
    <row r="27" spans="1:8">
      <c r="A27" t="str">
        <f>Players!A297</f>
        <v>Bradley Sheppard</v>
      </c>
      <c r="B27" t="str">
        <f>Players!B297</f>
        <v>West Coast</v>
      </c>
      <c r="C27" t="str">
        <f>Players!C297</f>
        <v>['Defender']</v>
      </c>
      <c r="D27" t="str">
        <f>Players!D297</f>
        <v>Defender</v>
      </c>
      <c r="E27">
        <f>Players!E297</f>
        <v>418700</v>
      </c>
      <c r="F27">
        <f>Players!F297</f>
        <v>69.390243902438996</v>
      </c>
      <c r="G27">
        <f>Players!G297</f>
        <v>0</v>
      </c>
      <c r="H27" s="8">
        <f>Players!H297</f>
        <v>69.390243902438996</v>
      </c>
    </row>
    <row r="28" spans="1:8">
      <c r="A28" t="str">
        <f>Players!A190</f>
        <v>Brandon Ellis</v>
      </c>
      <c r="B28" t="str">
        <f>Players!B190</f>
        <v>Richmond</v>
      </c>
      <c r="C28" t="str">
        <f>Players!C190</f>
        <v>['Defender']</v>
      </c>
      <c r="D28" t="str">
        <f>Players!D190</f>
        <v>Defender</v>
      </c>
      <c r="E28">
        <f>Players!E190</f>
        <v>387500</v>
      </c>
      <c r="F28">
        <f>Players!F190</f>
        <v>85.447761194029795</v>
      </c>
      <c r="G28">
        <f>Players!G190</f>
        <v>75</v>
      </c>
      <c r="H28" s="8">
        <f>Players!H190</f>
        <v>77.611940298507449</v>
      </c>
    </row>
    <row r="29" spans="1:8">
      <c r="A29" t="str">
        <f>Players!A531</f>
        <v>Brandon White</v>
      </c>
      <c r="B29" t="str">
        <f>Players!B531</f>
        <v>St Kilda</v>
      </c>
      <c r="C29" t="str">
        <f>Players!C531</f>
        <v>['Defender']</v>
      </c>
      <c r="D29" t="str">
        <f>Players!D531</f>
        <v>Defender</v>
      </c>
      <c r="E29">
        <f>Players!E531</f>
        <v>261400</v>
      </c>
      <c r="F29">
        <f>Players!F531</f>
        <v>53.806970509383298</v>
      </c>
      <c r="G29">
        <f>Players!G531</f>
        <v>0</v>
      </c>
      <c r="H29" s="8">
        <f>Players!H531</f>
        <v>53.806970509383298</v>
      </c>
    </row>
    <row r="30" spans="1:8">
      <c r="A30" t="str">
        <f>Players!A716</f>
        <v>Brandon Zerk-Thatcher</v>
      </c>
      <c r="B30" t="str">
        <f>Players!B716</f>
        <v>Essendon</v>
      </c>
      <c r="C30" t="str">
        <f>Players!C716</f>
        <v>['Defender']</v>
      </c>
      <c r="D30" t="str">
        <f>Players!D716</f>
        <v>Defender</v>
      </c>
      <c r="E30">
        <f>Players!E716</f>
        <v>123900</v>
      </c>
      <c r="F30">
        <f>Players!F716</f>
        <v>23.826923076922998</v>
      </c>
      <c r="G30">
        <f>Players!G716</f>
        <v>0</v>
      </c>
      <c r="H30" s="8">
        <f>Players!H716</f>
        <v>23.826923076922998</v>
      </c>
    </row>
    <row r="31" spans="1:8">
      <c r="A31" t="str">
        <f>Players!A285</f>
        <v>Brayden Maynard</v>
      </c>
      <c r="B31" t="str">
        <f>Players!B285</f>
        <v>Collingwood</v>
      </c>
      <c r="C31" t="str">
        <f>Players!C285</f>
        <v>['Defender']</v>
      </c>
      <c r="D31" t="str">
        <f>Players!D285</f>
        <v>Defender</v>
      </c>
      <c r="E31">
        <f>Players!E285</f>
        <v>406800</v>
      </c>
      <c r="F31">
        <f>Players!F285</f>
        <v>70.004484304932703</v>
      </c>
      <c r="G31">
        <f>Players!G285</f>
        <v>0</v>
      </c>
      <c r="H31" s="8">
        <f>Players!H285</f>
        <v>70.004484304932703</v>
      </c>
    </row>
    <row r="32" spans="1:8">
      <c r="A32" t="str">
        <f>Players!A102</f>
        <v>Brodie Smith</v>
      </c>
      <c r="B32" t="str">
        <f>Players!B102</f>
        <v>Adelaide</v>
      </c>
      <c r="C32" t="str">
        <f>Players!C102</f>
        <v>['Defender']</v>
      </c>
      <c r="D32" t="str">
        <f>Players!D102</f>
        <v>Defender</v>
      </c>
      <c r="E32">
        <f>Players!E102</f>
        <v>332500</v>
      </c>
      <c r="F32">
        <f>Players!F102</f>
        <v>78.910891089108901</v>
      </c>
      <c r="G32">
        <f>Players!G102</f>
        <v>93</v>
      </c>
      <c r="H32" s="8">
        <f>Players!H102</f>
        <v>89.477722772277218</v>
      </c>
    </row>
    <row r="33" spans="1:8">
      <c r="A33" t="str">
        <f>Players!A793</f>
        <v>Buku Khamis</v>
      </c>
      <c r="B33" t="str">
        <f>Players!B793</f>
        <v>Western Bulldogs</v>
      </c>
      <c r="C33" t="str">
        <f>Players!C793</f>
        <v>['Defender']</v>
      </c>
      <c r="D33" t="str">
        <f>Players!D793</f>
        <v>Defender</v>
      </c>
      <c r="E33">
        <f>Players!E793</f>
        <v>102400</v>
      </c>
      <c r="F33">
        <f>Players!F793</f>
        <v>19.692307692307601</v>
      </c>
      <c r="G33">
        <f>Players!G793</f>
        <v>0</v>
      </c>
      <c r="H33" s="8">
        <f>Players!H793</f>
        <v>19.692307692307601</v>
      </c>
    </row>
    <row r="34" spans="1:8">
      <c r="A34" t="str">
        <f>Players!A159</f>
        <v>Cale Hooker</v>
      </c>
      <c r="B34" t="str">
        <f>Players!B159</f>
        <v>Essendon</v>
      </c>
      <c r="C34" t="str">
        <f>Players!C159</f>
        <v>['Defender']</v>
      </c>
      <c r="D34" t="str">
        <f>Players!D159</f>
        <v>Defender</v>
      </c>
      <c r="E34">
        <f>Players!E159</f>
        <v>421500</v>
      </c>
      <c r="F34">
        <f>Players!F159</f>
        <v>80.735963581183597</v>
      </c>
      <c r="G34">
        <f>Players!G159</f>
        <v>0</v>
      </c>
      <c r="H34" s="8">
        <f>Players!H159</f>
        <v>80.735963581183597</v>
      </c>
    </row>
    <row r="35" spans="1:8">
      <c r="A35" t="str">
        <f>Players!A762</f>
        <v>Caleb Graham</v>
      </c>
      <c r="B35" t="str">
        <f>Players!B762</f>
        <v>Gold Coast</v>
      </c>
      <c r="C35" t="str">
        <f>Players!C762</f>
        <v>['Defender', 'Ruck']</v>
      </c>
      <c r="D35" t="str">
        <f>Players!D762</f>
        <v>Defender, Ruck</v>
      </c>
      <c r="E35">
        <f>Players!E762</f>
        <v>117300</v>
      </c>
      <c r="F35">
        <f>Players!F762</f>
        <v>22.557692307692299</v>
      </c>
      <c r="G35">
        <f>Players!G762</f>
        <v>0</v>
      </c>
      <c r="H35" s="8">
        <f>Players!H762</f>
        <v>22.557692307692299</v>
      </c>
    </row>
    <row r="36" spans="1:8">
      <c r="A36" t="str">
        <f>Players!A372</f>
        <v>Caleb Marchbank</v>
      </c>
      <c r="B36" t="str">
        <f>Players!B372</f>
        <v>Carlton</v>
      </c>
      <c r="C36" t="str">
        <f>Players!C372</f>
        <v>['Defender']</v>
      </c>
      <c r="D36" t="str">
        <f>Players!D372</f>
        <v>Defender</v>
      </c>
      <c r="E36">
        <f>Players!E372</f>
        <v>355600</v>
      </c>
      <c r="F36">
        <f>Players!F372</f>
        <v>64.642140468227396</v>
      </c>
      <c r="G36">
        <f>Players!G372</f>
        <v>0</v>
      </c>
      <c r="H36" s="8">
        <f>Players!H372</f>
        <v>64.642140468227396</v>
      </c>
    </row>
    <row r="37" spans="1:8">
      <c r="A37" t="str">
        <f>Players!A509</f>
        <v>Callum Ah Chee</v>
      </c>
      <c r="B37" t="str">
        <f>Players!B509</f>
        <v>Gold Coast</v>
      </c>
      <c r="C37" t="str">
        <f>Players!C509</f>
        <v>['Defender', 'Forward']</v>
      </c>
      <c r="D37" t="str">
        <f>Players!D509</f>
        <v>Defender, Forward</v>
      </c>
      <c r="E37">
        <f>Players!E509</f>
        <v>300500</v>
      </c>
      <c r="F37">
        <f>Players!F509</f>
        <v>55.5420560747663</v>
      </c>
      <c r="G37">
        <f>Players!G509</f>
        <v>0</v>
      </c>
      <c r="H37" s="8">
        <f>Players!H509</f>
        <v>55.5420560747663</v>
      </c>
    </row>
    <row r="38" spans="1:8">
      <c r="A38" t="str">
        <f>Players!A94</f>
        <v>Callum Mills</v>
      </c>
      <c r="B38" t="str">
        <f>Players!B94</f>
        <v>Sydney</v>
      </c>
      <c r="C38" t="str">
        <f>Players!C94</f>
        <v>['Defender']</v>
      </c>
      <c r="D38" t="str">
        <f>Players!D94</f>
        <v>Defender</v>
      </c>
      <c r="E38">
        <f>Players!E94</f>
        <v>428900</v>
      </c>
      <c r="F38">
        <f>Players!F94</f>
        <v>76.990936555891196</v>
      </c>
      <c r="G38">
        <f>Players!G94</f>
        <v>96</v>
      </c>
      <c r="H38" s="8">
        <f>Players!H94</f>
        <v>91.247734138972802</v>
      </c>
    </row>
    <row r="39" spans="1:8">
      <c r="A39" t="str">
        <f>Players!A645</f>
        <v>Callum Wilkie</v>
      </c>
      <c r="B39" t="str">
        <f>Players!B645</f>
        <v>St Kilda</v>
      </c>
      <c r="C39" t="str">
        <f>Players!C645</f>
        <v>['Defender']</v>
      </c>
      <c r="D39" t="str">
        <f>Players!D645</f>
        <v>Defender</v>
      </c>
      <c r="E39">
        <f>Players!E645</f>
        <v>124900</v>
      </c>
      <c r="F39">
        <f>Players!F645</f>
        <v>41.567826747883501</v>
      </c>
      <c r="G39">
        <f>Players!G645</f>
        <v>0</v>
      </c>
      <c r="H39" s="8">
        <f>Players!H645</f>
        <v>41.567826747883501</v>
      </c>
    </row>
    <row r="40" spans="1:8">
      <c r="A40" t="str">
        <f>Players!A176</f>
        <v>Cameron Guthrie</v>
      </c>
      <c r="B40" t="str">
        <f>Players!B176</f>
        <v>Geelong</v>
      </c>
      <c r="C40" t="str">
        <f>Players!C176</f>
        <v>['Defender']</v>
      </c>
      <c r="D40" t="str">
        <f>Players!D176</f>
        <v>Defender</v>
      </c>
      <c r="E40">
        <f>Players!E176</f>
        <v>346100</v>
      </c>
      <c r="F40">
        <f>Players!F176</f>
        <v>78.729679516952999</v>
      </c>
      <c r="G40">
        <f>Players!G176</f>
        <v>0</v>
      </c>
      <c r="H40" s="8">
        <f>Players!H176</f>
        <v>78.729679516952999</v>
      </c>
    </row>
    <row r="41" spans="1:8">
      <c r="A41" t="str">
        <f>Players!A636</f>
        <v>Cedric Cox</v>
      </c>
      <c r="B41" t="str">
        <f>Players!B636</f>
        <v>Brisbane</v>
      </c>
      <c r="C41" t="str">
        <f>Players!C636</f>
        <v>['Defender']</v>
      </c>
      <c r="D41" t="str">
        <f>Players!D636</f>
        <v>Defender</v>
      </c>
      <c r="E41">
        <f>Players!E636</f>
        <v>166100</v>
      </c>
      <c r="F41">
        <f>Players!F636</f>
        <v>42.454545454545404</v>
      </c>
      <c r="G41">
        <f>Players!G636</f>
        <v>0</v>
      </c>
      <c r="H41" s="8">
        <f>Players!H636</f>
        <v>42.454545454545404</v>
      </c>
    </row>
    <row r="42" spans="1:8">
      <c r="A42" t="str">
        <f>Players!A595</f>
        <v>Changkuoth Jiath</v>
      </c>
      <c r="B42" t="str">
        <f>Players!B595</f>
        <v>Hawthorn</v>
      </c>
      <c r="C42" t="str">
        <f>Players!C595</f>
        <v>['Defender']</v>
      </c>
      <c r="D42" t="str">
        <f>Players!D595</f>
        <v>Defender</v>
      </c>
      <c r="E42">
        <f>Players!E595</f>
        <v>123900</v>
      </c>
      <c r="F42">
        <f>Players!F595</f>
        <v>48.125</v>
      </c>
      <c r="G42">
        <f>Players!G595</f>
        <v>0</v>
      </c>
      <c r="H42" s="8">
        <f>Players!H595</f>
        <v>48.125</v>
      </c>
    </row>
    <row r="43" spans="1:8">
      <c r="A43" t="str">
        <f>Players!A624</f>
        <v>Charlie Ballard</v>
      </c>
      <c r="B43" t="str">
        <f>Players!B624</f>
        <v>Gold Coast</v>
      </c>
      <c r="C43" t="str">
        <f>Players!C624</f>
        <v>['Defender']</v>
      </c>
      <c r="D43" t="str">
        <f>Players!D624</f>
        <v>Defender</v>
      </c>
      <c r="E43">
        <f>Players!E624</f>
        <v>241800</v>
      </c>
      <c r="F43">
        <f>Players!F624</f>
        <v>44</v>
      </c>
      <c r="G43">
        <f>Players!G624</f>
        <v>0</v>
      </c>
      <c r="H43" s="8">
        <f>Players!H624</f>
        <v>44</v>
      </c>
    </row>
    <row r="44" spans="1:8">
      <c r="A44" t="str">
        <f>Players!A641</f>
        <v>Chris Burgess</v>
      </c>
      <c r="B44" t="str">
        <f>Players!B641</f>
        <v>Gold Coast</v>
      </c>
      <c r="C44" t="str">
        <f>Players!C641</f>
        <v>['Defender', 'Forward']</v>
      </c>
      <c r="D44" t="str">
        <f>Players!D641</f>
        <v>Defender, Forward</v>
      </c>
      <c r="E44">
        <f>Players!E641</f>
        <v>123900</v>
      </c>
      <c r="F44">
        <f>Players!F641</f>
        <v>42.090192315570697</v>
      </c>
      <c r="G44">
        <f>Players!G641</f>
        <v>0</v>
      </c>
      <c r="H44" s="8">
        <f>Players!H641</f>
        <v>42.090192315570697</v>
      </c>
    </row>
    <row r="45" spans="1:8">
      <c r="A45" t="str">
        <f>Players!A180</f>
        <v>Christian Salem</v>
      </c>
      <c r="B45" t="str">
        <f>Players!B180</f>
        <v>Melbourne</v>
      </c>
      <c r="C45" t="str">
        <f>Players!C180</f>
        <v>['Defender']</v>
      </c>
      <c r="D45" t="str">
        <f>Players!D180</f>
        <v>Defender</v>
      </c>
      <c r="E45">
        <f>Players!E180</f>
        <v>445400</v>
      </c>
      <c r="F45">
        <f>Players!F180</f>
        <v>78.605263157894697</v>
      </c>
      <c r="G45">
        <f>Players!G180</f>
        <v>0</v>
      </c>
      <c r="H45" s="8">
        <f>Players!H180</f>
        <v>78.605263157894697</v>
      </c>
    </row>
    <row r="46" spans="1:8">
      <c r="A46" t="str">
        <f>Players!A355</f>
        <v>Colin O'Riordan</v>
      </c>
      <c r="B46" t="str">
        <f>Players!B355</f>
        <v>Sydney</v>
      </c>
      <c r="C46" t="str">
        <f>Players!C355</f>
        <v>['Defender']</v>
      </c>
      <c r="D46" t="str">
        <f>Players!D355</f>
        <v>Defender</v>
      </c>
      <c r="E46">
        <f>Players!E355</f>
        <v>250800</v>
      </c>
      <c r="F46">
        <f>Players!F355</f>
        <v>66</v>
      </c>
      <c r="G46">
        <f>Players!G355</f>
        <v>0</v>
      </c>
      <c r="H46" s="8">
        <f>Players!H355</f>
        <v>66</v>
      </c>
    </row>
    <row r="47" spans="1:8">
      <c r="A47" t="str">
        <f>Players!A142</f>
        <v>Connor Blakely</v>
      </c>
      <c r="B47" t="str">
        <f>Players!B142</f>
        <v>Fremantle</v>
      </c>
      <c r="C47" t="str">
        <f>Players!C142</f>
        <v>['Defender']</v>
      </c>
      <c r="D47" t="str">
        <f>Players!D142</f>
        <v>Defender</v>
      </c>
      <c r="E47">
        <f>Players!E142</f>
        <v>461800</v>
      </c>
      <c r="F47">
        <f>Players!F142</f>
        <v>82.672025723472601</v>
      </c>
      <c r="G47">
        <f>Players!G142</f>
        <v>0</v>
      </c>
      <c r="H47" s="8">
        <f>Players!H142</f>
        <v>82.672025723472601</v>
      </c>
    </row>
    <row r="48" spans="1:8">
      <c r="A48" t="str">
        <f>Players!A766</f>
        <v>Connor Idun</v>
      </c>
      <c r="B48" t="str">
        <f>Players!B766</f>
        <v>GWS</v>
      </c>
      <c r="C48" t="str">
        <f>Players!C766</f>
        <v>['Defender', 'Forward']</v>
      </c>
      <c r="D48" t="str">
        <f>Players!D766</f>
        <v>Defender, Forward</v>
      </c>
      <c r="E48">
        <f>Players!E766</f>
        <v>117300</v>
      </c>
      <c r="F48">
        <f>Players!F766</f>
        <v>22.557692307692299</v>
      </c>
      <c r="G48">
        <f>Players!G766</f>
        <v>0</v>
      </c>
      <c r="H48" s="8">
        <f>Players!H766</f>
        <v>22.557692307692299</v>
      </c>
    </row>
    <row r="49" spans="1:8">
      <c r="A49" t="str">
        <f>Players!A544</f>
        <v>Connor Menadue</v>
      </c>
      <c r="B49" t="str">
        <f>Players!B544</f>
        <v>Richmond</v>
      </c>
      <c r="C49" t="str">
        <f>Players!C544</f>
        <v>['Defender']</v>
      </c>
      <c r="D49" t="str">
        <f>Players!D544</f>
        <v>Defender</v>
      </c>
      <c r="E49">
        <f>Players!E544</f>
        <v>228600</v>
      </c>
      <c r="F49">
        <f>Players!F544</f>
        <v>52.111448834853</v>
      </c>
      <c r="G49">
        <f>Players!G544</f>
        <v>0</v>
      </c>
      <c r="H49" s="8">
        <f>Players!H544</f>
        <v>52.111448834853</v>
      </c>
    </row>
    <row r="50" spans="1:8">
      <c r="A50" t="str">
        <f>Players!A726</f>
        <v>Connor Nutting</v>
      </c>
      <c r="B50" t="str">
        <f>Players!B726</f>
        <v>Gold Coast</v>
      </c>
      <c r="C50" t="str">
        <f>Players!C726</f>
        <v>['Defender', 'Forward']</v>
      </c>
      <c r="D50" t="str">
        <f>Players!D726</f>
        <v>Defender, Forward</v>
      </c>
      <c r="E50">
        <f>Players!E726</f>
        <v>123900</v>
      </c>
      <c r="F50">
        <f>Players!F726</f>
        <v>23.826923076922998</v>
      </c>
      <c r="G50">
        <f>Players!G726</f>
        <v>0</v>
      </c>
      <c r="H50" s="8">
        <f>Players!H726</f>
        <v>23.826923076922998</v>
      </c>
    </row>
    <row r="51" spans="1:8">
      <c r="A51" t="str">
        <f>Players!A658</f>
        <v>Connor Rozee</v>
      </c>
      <c r="B51" t="str">
        <f>Players!B658</f>
        <v>Port Adelaide</v>
      </c>
      <c r="C51" t="str">
        <f>Players!C658</f>
        <v>['Defender', 'Forward']</v>
      </c>
      <c r="D51" t="str">
        <f>Players!D658</f>
        <v>Defender, Forward</v>
      </c>
      <c r="E51">
        <f>Players!E658</f>
        <v>189300</v>
      </c>
      <c r="F51">
        <f>Players!F658</f>
        <v>38.828158206151898</v>
      </c>
      <c r="G51">
        <f>Players!G658</f>
        <v>0</v>
      </c>
      <c r="H51" s="8">
        <f>Players!H658</f>
        <v>38.828158206151898</v>
      </c>
    </row>
    <row r="52" spans="1:8">
      <c r="A52" t="str">
        <f>Players!A570</f>
        <v>Conor Glass</v>
      </c>
      <c r="B52" t="str">
        <f>Players!B570</f>
        <v>Hawthorn</v>
      </c>
      <c r="C52" t="str">
        <f>Players!C570</f>
        <v>['Defender']</v>
      </c>
      <c r="D52" t="str">
        <f>Players!D570</f>
        <v>Defender</v>
      </c>
      <c r="E52">
        <f>Players!E570</f>
        <v>210100</v>
      </c>
      <c r="F52">
        <f>Players!F570</f>
        <v>49.8108108108108</v>
      </c>
      <c r="G52">
        <f>Players!G570</f>
        <v>0</v>
      </c>
      <c r="H52" s="8">
        <f>Players!H570</f>
        <v>49.8108108108108</v>
      </c>
    </row>
    <row r="53" spans="1:8">
      <c r="A53" t="str">
        <f>Players!A350</f>
        <v>Conor McKenna</v>
      </c>
      <c r="B53" t="str">
        <f>Players!B350</f>
        <v>Essendon</v>
      </c>
      <c r="C53" t="str">
        <f>Players!C350</f>
        <v>['Defender']</v>
      </c>
      <c r="D53" t="str">
        <f>Players!D350</f>
        <v>Defender</v>
      </c>
      <c r="E53">
        <f>Players!E350</f>
        <v>403800</v>
      </c>
      <c r="F53">
        <f>Players!F350</f>
        <v>66.296639629200399</v>
      </c>
      <c r="G53">
        <f>Players!G350</f>
        <v>0</v>
      </c>
      <c r="H53" s="8">
        <f>Players!H350</f>
        <v>66.296639629200399</v>
      </c>
    </row>
    <row r="54" spans="1:8">
      <c r="A54" t="str">
        <f>Players!A561</f>
        <v>Corey Ellis</v>
      </c>
      <c r="B54" t="str">
        <f>Players!B561</f>
        <v>Gold Coast</v>
      </c>
      <c r="C54" t="str">
        <f>Players!C561</f>
        <v>['Defender', 'Midfield']</v>
      </c>
      <c r="D54" t="str">
        <f>Players!D561</f>
        <v>Defender, Midfield</v>
      </c>
      <c r="E54">
        <f>Players!E561</f>
        <v>233300</v>
      </c>
      <c r="F54">
        <f>Players!F561</f>
        <v>50.335839598997502</v>
      </c>
      <c r="G54">
        <f>Players!G561</f>
        <v>0</v>
      </c>
      <c r="H54" s="8">
        <f>Players!H561</f>
        <v>50.335839598997502</v>
      </c>
    </row>
    <row r="55" spans="1:8">
      <c r="A55" t="str">
        <f>Players!A466</f>
        <v>Dale Morris</v>
      </c>
      <c r="B55" t="str">
        <f>Players!B466</f>
        <v>Western Bulldogs</v>
      </c>
      <c r="C55" t="str">
        <f>Players!C466</f>
        <v>['Defender']</v>
      </c>
      <c r="D55" t="str">
        <f>Players!D466</f>
        <v>Defender</v>
      </c>
      <c r="E55">
        <f>Players!E466</f>
        <v>287700</v>
      </c>
      <c r="F55">
        <f>Players!F466</f>
        <v>58.346320346320297</v>
      </c>
      <c r="G55">
        <f>Players!G466</f>
        <v>0</v>
      </c>
      <c r="H55" s="8">
        <f>Players!H466</f>
        <v>58.346320346320297</v>
      </c>
    </row>
    <row r="56" spans="1:8">
      <c r="A56" t="str">
        <f>Players!A219</f>
        <v>Dale Thomas</v>
      </c>
      <c r="B56" t="str">
        <f>Players!B219</f>
        <v>Carlton</v>
      </c>
      <c r="C56" t="str">
        <f>Players!C219</f>
        <v>['Defender']</v>
      </c>
      <c r="D56" t="str">
        <f>Players!D219</f>
        <v>Defender</v>
      </c>
      <c r="E56">
        <f>Players!E219</f>
        <v>462000</v>
      </c>
      <c r="F56">
        <f>Players!F219</f>
        <v>74.703048180924199</v>
      </c>
      <c r="G56">
        <f>Players!G219</f>
        <v>0</v>
      </c>
      <c r="H56" s="8">
        <f>Players!H219</f>
        <v>74.703048180924199</v>
      </c>
    </row>
    <row r="57" spans="1:8">
      <c r="A57" t="str">
        <f>Players!A672</f>
        <v>Damon Greaves</v>
      </c>
      <c r="B57" t="str">
        <f>Players!B672</f>
        <v>Hawthorn</v>
      </c>
      <c r="C57" t="str">
        <f>Players!C672</f>
        <v>['Defender', 'Midfield']</v>
      </c>
      <c r="D57" t="str">
        <f>Players!D672</f>
        <v>Defender, Midfield</v>
      </c>
      <c r="E57">
        <f>Players!E672</f>
        <v>109900</v>
      </c>
      <c r="F57">
        <f>Players!F672</f>
        <v>33.561643835616401</v>
      </c>
      <c r="G57">
        <f>Players!G672</f>
        <v>0</v>
      </c>
      <c r="H57" s="8">
        <f>Players!H672</f>
        <v>33.561643835616401</v>
      </c>
    </row>
    <row r="58" spans="1:8">
      <c r="A58" t="str">
        <f>Players!A210</f>
        <v>Dan Houston</v>
      </c>
      <c r="B58" t="str">
        <f>Players!B210</f>
        <v>Port Adelaide</v>
      </c>
      <c r="C58" t="str">
        <f>Players!C210</f>
        <v>['Defender']</v>
      </c>
      <c r="D58" t="str">
        <f>Players!D210</f>
        <v>Defender</v>
      </c>
      <c r="E58">
        <f>Players!E210</f>
        <v>420500</v>
      </c>
      <c r="F58">
        <f>Players!F210</f>
        <v>75.4444444444444</v>
      </c>
      <c r="G58">
        <f>Players!G210</f>
        <v>0</v>
      </c>
      <c r="H58" s="8">
        <f>Players!H210</f>
        <v>75.4444444444444</v>
      </c>
    </row>
    <row r="59" spans="1:8">
      <c r="A59" t="str">
        <f>Players!A161</f>
        <v>Dane Rampe</v>
      </c>
      <c r="B59" t="str">
        <f>Players!B161</f>
        <v>Sydney</v>
      </c>
      <c r="C59" t="str">
        <f>Players!C161</f>
        <v>['Defender']</v>
      </c>
      <c r="D59" t="str">
        <f>Players!D161</f>
        <v>Defender</v>
      </c>
      <c r="E59">
        <f>Players!E161</f>
        <v>422400</v>
      </c>
      <c r="F59">
        <f>Players!F161</f>
        <v>80.504266558309595</v>
      </c>
      <c r="G59">
        <f>Players!G161</f>
        <v>0</v>
      </c>
      <c r="H59" s="8">
        <f>Players!H161</f>
        <v>80.504266558309595</v>
      </c>
    </row>
    <row r="60" spans="1:8">
      <c r="A60" t="str">
        <f>Players!A468</f>
        <v>Daniel McKenzie</v>
      </c>
      <c r="B60" t="str">
        <f>Players!B468</f>
        <v>St Kilda</v>
      </c>
      <c r="C60" t="str">
        <f>Players!C468</f>
        <v>['Defender']</v>
      </c>
      <c r="D60" t="str">
        <f>Players!D468</f>
        <v>Defender</v>
      </c>
      <c r="E60">
        <f>Players!E468</f>
        <v>358300</v>
      </c>
      <c r="F60">
        <f>Players!F468</f>
        <v>58.285188592456301</v>
      </c>
      <c r="G60">
        <f>Players!G468</f>
        <v>0</v>
      </c>
      <c r="H60" s="8">
        <f>Players!H468</f>
        <v>58.285188592456301</v>
      </c>
    </row>
    <row r="61" spans="1:8">
      <c r="A61" t="str">
        <f>Players!A127</f>
        <v>Daniel Rich</v>
      </c>
      <c r="B61" t="str">
        <f>Players!B127</f>
        <v>Brisbane</v>
      </c>
      <c r="C61" t="str">
        <f>Players!C127</f>
        <v>['Defender']</v>
      </c>
      <c r="D61" t="str">
        <f>Players!D127</f>
        <v>Defender</v>
      </c>
      <c r="E61">
        <f>Players!E127</f>
        <v>428200</v>
      </c>
      <c r="F61">
        <f>Players!F127</f>
        <v>83.991192954363399</v>
      </c>
      <c r="G61">
        <f>Players!G127</f>
        <v>0</v>
      </c>
      <c r="H61" s="8">
        <f>Players!H127</f>
        <v>83.991192954363399</v>
      </c>
    </row>
    <row r="62" spans="1:8">
      <c r="A62" t="str">
        <f>Players!A344</f>
        <v>Daniel Talia</v>
      </c>
      <c r="B62" t="str">
        <f>Players!B344</f>
        <v>Adelaide</v>
      </c>
      <c r="C62" t="str">
        <f>Players!C344</f>
        <v>['Defender']</v>
      </c>
      <c r="D62" t="str">
        <f>Players!D344</f>
        <v>Defender</v>
      </c>
      <c r="E62">
        <f>Players!E344</f>
        <v>378500</v>
      </c>
      <c r="F62">
        <f>Players!F344</f>
        <v>66.816268717118504</v>
      </c>
      <c r="G62">
        <f>Players!G344</f>
        <v>0</v>
      </c>
      <c r="H62" s="8">
        <f>Players!H344</f>
        <v>66.816268717118504</v>
      </c>
    </row>
    <row r="63" spans="1:8">
      <c r="A63" t="str">
        <f>Players!A348</f>
        <v>Darcy Byrne-Jones</v>
      </c>
      <c r="B63" t="str">
        <f>Players!B348</f>
        <v>Port Adelaide</v>
      </c>
      <c r="C63" t="str">
        <f>Players!C348</f>
        <v>['Defender']</v>
      </c>
      <c r="D63" t="str">
        <f>Players!D348</f>
        <v>Defender</v>
      </c>
      <c r="E63">
        <f>Players!E348</f>
        <v>389600</v>
      </c>
      <c r="F63">
        <f>Players!F348</f>
        <v>66.451612903225794</v>
      </c>
      <c r="G63">
        <f>Players!G348</f>
        <v>0</v>
      </c>
      <c r="H63" s="8">
        <f>Players!H348</f>
        <v>66.451612903225794</v>
      </c>
    </row>
    <row r="64" spans="1:8">
      <c r="A64" t="str">
        <f>Players!A444</f>
        <v>Darcy Gardiner</v>
      </c>
      <c r="B64" t="str">
        <f>Players!B444</f>
        <v>Brisbane</v>
      </c>
      <c r="C64" t="str">
        <f>Players!C444</f>
        <v>['Defender']</v>
      </c>
      <c r="D64" t="str">
        <f>Players!D444</f>
        <v>Defender</v>
      </c>
      <c r="E64">
        <f>Players!E444</f>
        <v>382400</v>
      </c>
      <c r="F64">
        <f>Players!F444</f>
        <v>59.724753405354598</v>
      </c>
      <c r="G64">
        <f>Players!G444</f>
        <v>0</v>
      </c>
      <c r="H64" s="8">
        <f>Players!H444</f>
        <v>59.724753405354598</v>
      </c>
    </row>
    <row r="65" spans="1:8">
      <c r="A65" t="str">
        <f>Players!A494</f>
        <v>Darcy Moore</v>
      </c>
      <c r="B65" t="str">
        <f>Players!B494</f>
        <v>Collingwood</v>
      </c>
      <c r="C65" t="str">
        <f>Players!C494</f>
        <v>['Defender', 'Forward']</v>
      </c>
      <c r="D65" t="str">
        <f>Players!D494</f>
        <v>Defender, Forward</v>
      </c>
      <c r="E65">
        <f>Players!E494</f>
        <v>239400</v>
      </c>
      <c r="F65">
        <f>Players!F494</f>
        <v>56.988031119090302</v>
      </c>
      <c r="G65">
        <f>Players!G494</f>
        <v>0</v>
      </c>
      <c r="H65" s="8">
        <f>Players!H494</f>
        <v>56.988031119090302</v>
      </c>
    </row>
    <row r="66" spans="1:8">
      <c r="A66" t="str">
        <f>Players!A810</f>
        <v>Darragh Joyce</v>
      </c>
      <c r="B66" t="str">
        <f>Players!B810</f>
        <v>St Kilda</v>
      </c>
      <c r="C66" t="str">
        <f>Players!C810</f>
        <v>['Defender']</v>
      </c>
      <c r="D66" t="str">
        <f>Players!D810</f>
        <v>Defender</v>
      </c>
      <c r="E66">
        <f>Players!E810</f>
        <v>123900</v>
      </c>
      <c r="F66">
        <f>Players!F810</f>
        <v>18</v>
      </c>
      <c r="G66">
        <f>Players!G810</f>
        <v>0</v>
      </c>
      <c r="H66" s="8">
        <f>Players!H810</f>
        <v>18</v>
      </c>
    </row>
    <row r="67" spans="1:8">
      <c r="A67" t="str">
        <f>Players!A305</f>
        <v>David Astbury</v>
      </c>
      <c r="B67" t="str">
        <f>Players!B305</f>
        <v>Richmond</v>
      </c>
      <c r="C67" t="str">
        <f>Players!C305</f>
        <v>['Defender']</v>
      </c>
      <c r="D67" t="str">
        <f>Players!D305</f>
        <v>Defender</v>
      </c>
      <c r="E67">
        <f>Players!E305</f>
        <v>377300</v>
      </c>
      <c r="F67">
        <f>Players!F305</f>
        <v>68.996333638863405</v>
      </c>
      <c r="G67">
        <f>Players!G305</f>
        <v>0</v>
      </c>
      <c r="H67" s="8">
        <f>Players!H305</f>
        <v>68.996333638863405</v>
      </c>
    </row>
    <row r="68" spans="1:8">
      <c r="A68" t="str">
        <f>Players!A512</f>
        <v>David Cuningham</v>
      </c>
      <c r="B68" t="str">
        <f>Players!B512</f>
        <v>Carlton</v>
      </c>
      <c r="C68" t="str">
        <f>Players!C512</f>
        <v>['Defender']</v>
      </c>
      <c r="D68" t="str">
        <f>Players!D512</f>
        <v>Defender</v>
      </c>
      <c r="E68">
        <f>Players!E512</f>
        <v>250100</v>
      </c>
      <c r="F68">
        <f>Players!F512</f>
        <v>55.021276595744602</v>
      </c>
      <c r="G68">
        <f>Players!G512</f>
        <v>0</v>
      </c>
      <c r="H68" s="8">
        <f>Players!H512</f>
        <v>55.021276595744602</v>
      </c>
    </row>
    <row r="69" spans="1:8">
      <c r="A69" t="str">
        <f>Players!A358</f>
        <v>David MacKay</v>
      </c>
      <c r="B69" t="str">
        <f>Players!B358</f>
        <v>Adelaide</v>
      </c>
      <c r="C69" t="str">
        <f>Players!C358</f>
        <v>['Defender']</v>
      </c>
      <c r="D69" t="str">
        <f>Players!D358</f>
        <v>Defender</v>
      </c>
      <c r="E69">
        <f>Players!E358</f>
        <v>362100</v>
      </c>
      <c r="F69">
        <f>Players!F358</f>
        <v>65.622650160476795</v>
      </c>
      <c r="G69">
        <f>Players!G358</f>
        <v>0</v>
      </c>
      <c r="H69" s="8">
        <f>Players!H358</f>
        <v>65.622650160476795</v>
      </c>
    </row>
    <row r="70" spans="1:8">
      <c r="A70" t="str">
        <f>Players!A304</f>
        <v>David Mirra</v>
      </c>
      <c r="B70" t="str">
        <f>Players!B304</f>
        <v>Hawthorn</v>
      </c>
      <c r="C70" t="str">
        <f>Players!C304</f>
        <v>['Defender']</v>
      </c>
      <c r="D70" t="str">
        <f>Players!D304</f>
        <v>Defender</v>
      </c>
      <c r="E70">
        <f>Players!E304</f>
        <v>339600</v>
      </c>
      <c r="F70">
        <f>Players!F304</f>
        <v>69</v>
      </c>
      <c r="G70">
        <f>Players!G304</f>
        <v>0</v>
      </c>
      <c r="H70" s="8">
        <f>Players!H304</f>
        <v>69</v>
      </c>
    </row>
    <row r="71" spans="1:8">
      <c r="A71" t="str">
        <f>Players!A613</f>
        <v>Declan Keilty</v>
      </c>
      <c r="B71" t="str">
        <f>Players!B613</f>
        <v>Melbourne</v>
      </c>
      <c r="C71" t="str">
        <f>Players!C613</f>
        <v>['Defender']</v>
      </c>
      <c r="D71" t="str">
        <f>Players!D613</f>
        <v>Defender</v>
      </c>
      <c r="E71">
        <f>Players!E613</f>
        <v>123900</v>
      </c>
      <c r="F71">
        <f>Players!F613</f>
        <v>44.691078851693497</v>
      </c>
      <c r="G71">
        <f>Players!G613</f>
        <v>0</v>
      </c>
      <c r="H71" s="8">
        <f>Players!H613</f>
        <v>44.691078851693497</v>
      </c>
    </row>
    <row r="72" spans="1:8">
      <c r="A72" t="str">
        <f>Players!A717</f>
        <v>Declan Watson</v>
      </c>
      <c r="B72" t="str">
        <f>Players!B717</f>
        <v>North Melbourne</v>
      </c>
      <c r="C72" t="str">
        <f>Players!C717</f>
        <v>['Defender']</v>
      </c>
      <c r="D72" t="str">
        <f>Players!D717</f>
        <v>Defender</v>
      </c>
      <c r="E72">
        <f>Players!E717</f>
        <v>123900</v>
      </c>
      <c r="F72">
        <f>Players!F717</f>
        <v>23.826923076922998</v>
      </c>
      <c r="G72">
        <f>Players!G717</f>
        <v>0</v>
      </c>
      <c r="H72" s="8">
        <f>Players!H717</f>
        <v>23.826923076922998</v>
      </c>
    </row>
    <row r="73" spans="1:8">
      <c r="A73" t="str">
        <f>Players!A794</f>
        <v>Derek Eggmolesse-Smith</v>
      </c>
      <c r="B73" t="str">
        <f>Players!B794</f>
        <v>Richmond</v>
      </c>
      <c r="C73" t="str">
        <f>Players!C794</f>
        <v>['Defender']</v>
      </c>
      <c r="D73" t="str">
        <f>Players!D794</f>
        <v>Defender</v>
      </c>
      <c r="E73">
        <f>Players!E794</f>
        <v>102400</v>
      </c>
      <c r="F73">
        <f>Players!F794</f>
        <v>19.692307692307601</v>
      </c>
      <c r="G73">
        <f>Players!G794</f>
        <v>0</v>
      </c>
      <c r="H73" s="8">
        <f>Players!H794</f>
        <v>19.692307692307601</v>
      </c>
    </row>
    <row r="74" spans="1:8">
      <c r="A74" t="str">
        <f>Players!A338</f>
        <v>Dougal Howard</v>
      </c>
      <c r="B74" t="str">
        <f>Players!B338</f>
        <v>Port Adelaide</v>
      </c>
      <c r="C74" t="str">
        <f>Players!C338</f>
        <v>['Defender']</v>
      </c>
      <c r="D74" t="str">
        <f>Players!D338</f>
        <v>Defender</v>
      </c>
      <c r="E74">
        <f>Players!E338</f>
        <v>389500</v>
      </c>
      <c r="F74">
        <f>Players!F338</f>
        <v>67.124883504193804</v>
      </c>
      <c r="G74">
        <f>Players!G338</f>
        <v>0</v>
      </c>
      <c r="H74" s="8">
        <f>Players!H338</f>
        <v>67.124883504193804</v>
      </c>
    </row>
    <row r="75" spans="1:8">
      <c r="A75" t="str">
        <f>Players!A772</f>
        <v>Durak Tucker</v>
      </c>
      <c r="B75" t="str">
        <f>Players!B772</f>
        <v>Sydney</v>
      </c>
      <c r="C75" t="str">
        <f>Players!C772</f>
        <v>['Defender']</v>
      </c>
      <c r="D75" t="str">
        <f>Players!D772</f>
        <v>Defender</v>
      </c>
      <c r="E75">
        <f>Players!E772</f>
        <v>111400</v>
      </c>
      <c r="F75">
        <f>Players!F772</f>
        <v>21.423076923076898</v>
      </c>
      <c r="G75">
        <f>Players!G772</f>
        <v>0</v>
      </c>
      <c r="H75" s="8">
        <f>Players!H772</f>
        <v>21.423076923076898</v>
      </c>
    </row>
    <row r="76" spans="1:8">
      <c r="A76" t="str">
        <f>Players!A483</f>
        <v>Dylan Grimes</v>
      </c>
      <c r="B76" t="str">
        <f>Players!B483</f>
        <v>Richmond</v>
      </c>
      <c r="C76" t="str">
        <f>Players!C483</f>
        <v>['Defender']</v>
      </c>
      <c r="D76" t="str">
        <f>Players!D483</f>
        <v>Defender</v>
      </c>
      <c r="E76">
        <f>Players!E483</f>
        <v>335500</v>
      </c>
      <c r="F76">
        <f>Players!F483</f>
        <v>57.326939115929903</v>
      </c>
      <c r="G76">
        <f>Players!G483</f>
        <v>0</v>
      </c>
      <c r="H76" s="8">
        <f>Players!H483</f>
        <v>57.326939115929903</v>
      </c>
    </row>
    <row r="77" spans="1:8">
      <c r="A77" t="str">
        <f>Players!A817</f>
        <v>Dylan Roberton</v>
      </c>
      <c r="B77" t="str">
        <f>Players!B817</f>
        <v>St Kilda</v>
      </c>
      <c r="C77" t="str">
        <f>Players!C817</f>
        <v>['Defender']</v>
      </c>
      <c r="D77" t="str">
        <f>Players!D817</f>
        <v>Defender</v>
      </c>
      <c r="E77">
        <f>Players!E817</f>
        <v>297500</v>
      </c>
      <c r="F77">
        <f>Players!F817</f>
        <v>85.073064340239895</v>
      </c>
      <c r="G77">
        <f>Players!G817</f>
        <v>-1</v>
      </c>
      <c r="H77" s="8">
        <f>Players!H817</f>
        <v>0</v>
      </c>
    </row>
    <row r="78" spans="1:8">
      <c r="A78" t="str">
        <f>Players!A282</f>
        <v>Easton Wood</v>
      </c>
      <c r="B78" t="str">
        <f>Players!B282</f>
        <v>Western Bulldogs</v>
      </c>
      <c r="C78" t="str">
        <f>Players!C282</f>
        <v>['Defender']</v>
      </c>
      <c r="D78" t="str">
        <f>Players!D282</f>
        <v>Defender</v>
      </c>
      <c r="E78">
        <f>Players!E282</f>
        <v>339700</v>
      </c>
      <c r="F78">
        <f>Players!F282</f>
        <v>70.224469160768393</v>
      </c>
      <c r="G78">
        <f>Players!G282</f>
        <v>0</v>
      </c>
      <c r="H78" s="8">
        <f>Players!H282</f>
        <v>70.224469160768393</v>
      </c>
    </row>
    <row r="79" spans="1:8">
      <c r="A79" t="str">
        <f>Players!A472</f>
        <v>Ed Richards</v>
      </c>
      <c r="B79" t="str">
        <f>Players!B472</f>
        <v>Western Bulldogs</v>
      </c>
      <c r="C79" t="str">
        <f>Players!C472</f>
        <v>['Defender']</v>
      </c>
      <c r="D79" t="str">
        <f>Players!D472</f>
        <v>Defender</v>
      </c>
      <c r="E79">
        <f>Players!E472</f>
        <v>319500</v>
      </c>
      <c r="F79">
        <f>Players!F472</f>
        <v>58</v>
      </c>
      <c r="G79">
        <f>Players!G472</f>
        <v>0</v>
      </c>
      <c r="H79" s="8">
        <f>Players!H472</f>
        <v>58</v>
      </c>
    </row>
    <row r="80" spans="1:8">
      <c r="A80" t="str">
        <f>Players!A419</f>
        <v>Ed Vickers-Willis</v>
      </c>
      <c r="B80" t="str">
        <f>Players!B419</f>
        <v>North Melbourne</v>
      </c>
      <c r="C80" t="str">
        <f>Players!C419</f>
        <v>['Defender']</v>
      </c>
      <c r="D80" t="str">
        <f>Players!D419</f>
        <v>Defender</v>
      </c>
      <c r="E80">
        <f>Players!E419</f>
        <v>318300</v>
      </c>
      <c r="F80">
        <f>Players!F419</f>
        <v>61.266666666666602</v>
      </c>
      <c r="G80">
        <f>Players!G419</f>
        <v>0</v>
      </c>
      <c r="H80" s="8">
        <f>Players!H419</f>
        <v>61.266666666666602</v>
      </c>
    </row>
    <row r="81" spans="1:8">
      <c r="A81" t="str">
        <f>Players!A428</f>
        <v>Ethan Hughes</v>
      </c>
      <c r="B81" t="str">
        <f>Players!B428</f>
        <v>Fremantle</v>
      </c>
      <c r="C81" t="str">
        <f>Players!C428</f>
        <v>['Defender']</v>
      </c>
      <c r="D81" t="str">
        <f>Players!D428</f>
        <v>Defender</v>
      </c>
      <c r="E81">
        <f>Players!E428</f>
        <v>233600</v>
      </c>
      <c r="F81">
        <f>Players!F428</f>
        <v>60.5757575757575</v>
      </c>
      <c r="G81">
        <f>Players!G428</f>
        <v>0</v>
      </c>
      <c r="H81" s="8">
        <f>Players!H428</f>
        <v>60.5757575757575</v>
      </c>
    </row>
    <row r="82" spans="1:8">
      <c r="A82" t="str">
        <f>Players!A589</f>
        <v>Fletcher Roberts</v>
      </c>
      <c r="B82" t="str">
        <f>Players!B589</f>
        <v>Western Bulldogs</v>
      </c>
      <c r="C82" t="str">
        <f>Players!C589</f>
        <v>['Defender']</v>
      </c>
      <c r="D82" t="str">
        <f>Players!D589</f>
        <v>Defender</v>
      </c>
      <c r="E82">
        <f>Players!E589</f>
        <v>195400</v>
      </c>
      <c r="F82">
        <f>Players!F589</f>
        <v>48.712204007285898</v>
      </c>
      <c r="G82">
        <f>Players!G589</f>
        <v>0</v>
      </c>
      <c r="H82" s="8">
        <f>Players!H589</f>
        <v>48.712204007285898</v>
      </c>
    </row>
    <row r="83" spans="1:8">
      <c r="A83" t="str">
        <f>Players!A558</f>
        <v>Flynn Appleby</v>
      </c>
      <c r="B83" t="str">
        <f>Players!B558</f>
        <v>Collingwood</v>
      </c>
      <c r="C83" t="str">
        <f>Players!C558</f>
        <v>['Defender']</v>
      </c>
      <c r="D83" t="str">
        <f>Players!D558</f>
        <v>Defender</v>
      </c>
      <c r="E83">
        <f>Players!E558</f>
        <v>281700</v>
      </c>
      <c r="F83">
        <f>Players!F558</f>
        <v>50.999999999999901</v>
      </c>
      <c r="G83">
        <f>Players!G558</f>
        <v>0</v>
      </c>
      <c r="H83" s="8">
        <f>Players!H558</f>
        <v>50.999999999999901</v>
      </c>
    </row>
    <row r="84" spans="1:8">
      <c r="A84" t="str">
        <f>Players!A330</f>
        <v>Francis Watson</v>
      </c>
      <c r="B84" t="str">
        <f>Players!B330</f>
        <v>West Coast</v>
      </c>
      <c r="C84" t="str">
        <f>Players!C330</f>
        <v>['Defender']</v>
      </c>
      <c r="D84" t="str">
        <f>Players!D330</f>
        <v>Defender</v>
      </c>
      <c r="E84">
        <f>Players!E330</f>
        <v>123900</v>
      </c>
      <c r="F84">
        <f>Players!F330</f>
        <v>67.341772151898695</v>
      </c>
      <c r="G84">
        <f>Players!G330</f>
        <v>0</v>
      </c>
      <c r="H84" s="8">
        <f>Players!H330</f>
        <v>67.341772151898695</v>
      </c>
    </row>
    <row r="85" spans="1:8">
      <c r="A85" t="str">
        <f>Players!A154</f>
        <v>Grant Birchall</v>
      </c>
      <c r="B85" t="str">
        <f>Players!B154</f>
        <v>Hawthorn</v>
      </c>
      <c r="C85" t="str">
        <f>Players!C154</f>
        <v>['Defender']</v>
      </c>
      <c r="D85" t="str">
        <f>Players!D154</f>
        <v>Defender</v>
      </c>
      <c r="E85">
        <f>Players!E154</f>
        <v>205200</v>
      </c>
      <c r="F85">
        <f>Players!F154</f>
        <v>81.432667245873105</v>
      </c>
      <c r="G85">
        <f>Players!G154</f>
        <v>0</v>
      </c>
      <c r="H85" s="8">
        <f>Players!H154</f>
        <v>81.432667245873105</v>
      </c>
    </row>
    <row r="86" spans="1:8">
      <c r="A86" t="str">
        <f>Players!A632</f>
        <v>Griffin Logue</v>
      </c>
      <c r="B86" t="str">
        <f>Players!B632</f>
        <v>Fremantle</v>
      </c>
      <c r="C86" t="str">
        <f>Players!C632</f>
        <v>['Defender']</v>
      </c>
      <c r="D86" t="str">
        <f>Players!D632</f>
        <v>Defender</v>
      </c>
      <c r="E86">
        <f>Players!E632</f>
        <v>164300</v>
      </c>
      <c r="F86">
        <f>Players!F632</f>
        <v>43</v>
      </c>
      <c r="G86">
        <f>Players!G632</f>
        <v>0</v>
      </c>
      <c r="H86" s="8">
        <f>Players!H632</f>
        <v>43</v>
      </c>
    </row>
    <row r="87" spans="1:8">
      <c r="A87" t="str">
        <f>Players!A801</f>
        <v>Guy Walker</v>
      </c>
      <c r="B87" t="str">
        <f>Players!B801</f>
        <v>Melbourne</v>
      </c>
      <c r="C87" t="str">
        <f>Players!C801</f>
        <v>['Defender', 'Forward']</v>
      </c>
      <c r="D87" t="str">
        <f>Players!D801</f>
        <v>Defender, Forward</v>
      </c>
      <c r="E87">
        <f>Players!E801</f>
        <v>102400</v>
      </c>
      <c r="F87">
        <f>Players!F801</f>
        <v>19.692307692307601</v>
      </c>
      <c r="G87">
        <f>Players!G801</f>
        <v>0</v>
      </c>
      <c r="H87" s="8">
        <f>Players!H801</f>
        <v>19.692307692307601</v>
      </c>
    </row>
    <row r="88" spans="1:8">
      <c r="A88" t="str">
        <f>Players!A141</f>
        <v>Hamish Hartlett</v>
      </c>
      <c r="B88" t="str">
        <f>Players!B141</f>
        <v>Port Adelaide</v>
      </c>
      <c r="C88" t="str">
        <f>Players!C141</f>
        <v>['Defender']</v>
      </c>
      <c r="D88" t="str">
        <f>Players!D141</f>
        <v>Defender</v>
      </c>
      <c r="E88">
        <f>Players!E141</f>
        <v>349200</v>
      </c>
      <c r="F88">
        <f>Players!F141</f>
        <v>82.943181818181799</v>
      </c>
      <c r="G88">
        <f>Players!G141</f>
        <v>0</v>
      </c>
      <c r="H88" s="8">
        <f>Players!H141</f>
        <v>82.943181818181799</v>
      </c>
    </row>
    <row r="89" spans="1:8">
      <c r="A89" t="str">
        <f>Players!A234</f>
        <v>Harris Andrews</v>
      </c>
      <c r="B89" t="str">
        <f>Players!B234</f>
        <v>Brisbane</v>
      </c>
      <c r="C89" t="str">
        <f>Players!C234</f>
        <v>['Defender']</v>
      </c>
      <c r="D89" t="str">
        <f>Players!D234</f>
        <v>Defender</v>
      </c>
      <c r="E89">
        <f>Players!E234</f>
        <v>480100</v>
      </c>
      <c r="F89">
        <f>Players!F234</f>
        <v>73.209718670076697</v>
      </c>
      <c r="G89">
        <f>Players!G234</f>
        <v>0</v>
      </c>
      <c r="H89" s="8">
        <f>Players!H234</f>
        <v>73.209718670076697</v>
      </c>
    </row>
    <row r="90" spans="1:8">
      <c r="A90" t="str">
        <f>Players!A286</f>
        <v>Harrison Jones</v>
      </c>
      <c r="B90" t="str">
        <f>Players!B286</f>
        <v>Hawthorn</v>
      </c>
      <c r="C90" t="str">
        <f>Players!C286</f>
        <v>['Defender']</v>
      </c>
      <c r="D90" t="str">
        <f>Players!D286</f>
        <v>Defender</v>
      </c>
      <c r="E90">
        <f>Players!E286</f>
        <v>123900</v>
      </c>
      <c r="F90">
        <f>Players!F286</f>
        <v>70</v>
      </c>
      <c r="G90">
        <f>Players!G286</f>
        <v>0</v>
      </c>
      <c r="H90" s="8">
        <f>Players!H286</f>
        <v>70</v>
      </c>
    </row>
    <row r="91" spans="1:8">
      <c r="A91" t="str">
        <f>Players!A661</f>
        <v>Harrison Macreadie</v>
      </c>
      <c r="B91" t="str">
        <f>Players!B661</f>
        <v>Carlton</v>
      </c>
      <c r="C91" t="str">
        <f>Players!C661</f>
        <v>['Defender']</v>
      </c>
      <c r="D91" t="str">
        <f>Players!D661</f>
        <v>Defender</v>
      </c>
      <c r="E91">
        <f>Players!E661</f>
        <v>146800</v>
      </c>
      <c r="F91">
        <f>Players!F661</f>
        <v>38</v>
      </c>
      <c r="G91">
        <f>Players!G661</f>
        <v>0</v>
      </c>
      <c r="H91" s="8">
        <f>Players!H661</f>
        <v>38</v>
      </c>
    </row>
    <row r="92" spans="1:8">
      <c r="A92" t="str">
        <f>Players!A665</f>
        <v>Harrison Petty</v>
      </c>
      <c r="B92" t="str">
        <f>Players!B665</f>
        <v>Melbourne</v>
      </c>
      <c r="C92" t="str">
        <f>Players!C665</f>
        <v>['Defender']</v>
      </c>
      <c r="D92" t="str">
        <f>Players!D665</f>
        <v>Defender</v>
      </c>
      <c r="E92">
        <f>Players!E665</f>
        <v>160700</v>
      </c>
      <c r="F92">
        <f>Players!F665</f>
        <v>37</v>
      </c>
      <c r="G92">
        <f>Players!G665</f>
        <v>0</v>
      </c>
      <c r="H92" s="8">
        <f>Players!H665</f>
        <v>37</v>
      </c>
    </row>
    <row r="93" spans="1:8">
      <c r="A93" t="str">
        <f>Players!A795</f>
        <v>Harrison Wigg</v>
      </c>
      <c r="B93" t="str">
        <f>Players!B795</f>
        <v>Gold Coast</v>
      </c>
      <c r="C93" t="str">
        <f>Players!C795</f>
        <v>['Defender']</v>
      </c>
      <c r="D93" t="str">
        <f>Players!D795</f>
        <v>Defender</v>
      </c>
      <c r="E93">
        <f>Players!E795</f>
        <v>102400</v>
      </c>
      <c r="F93">
        <f>Players!F795</f>
        <v>19.692307692307601</v>
      </c>
      <c r="G93">
        <f>Players!G795</f>
        <v>0</v>
      </c>
      <c r="H93" s="8">
        <f>Players!H795</f>
        <v>19.692307692307601</v>
      </c>
    </row>
    <row r="94" spans="1:8">
      <c r="A94" t="str">
        <f>Players!A536</f>
        <v>Harry Perryman</v>
      </c>
      <c r="B94" t="str">
        <f>Players!B536</f>
        <v>GWS</v>
      </c>
      <c r="C94" t="str">
        <f>Players!C536</f>
        <v>['Defender']</v>
      </c>
      <c r="D94" t="str">
        <f>Players!D536</f>
        <v>Defender</v>
      </c>
      <c r="E94">
        <f>Players!E536</f>
        <v>314200</v>
      </c>
      <c r="F94">
        <f>Players!F536</f>
        <v>53.266666666666602</v>
      </c>
      <c r="G94">
        <f>Players!G536</f>
        <v>0</v>
      </c>
      <c r="H94" s="8">
        <f>Players!H536</f>
        <v>53.266666666666602</v>
      </c>
    </row>
    <row r="95" spans="1:8">
      <c r="A95" t="str">
        <f>Players!A796</f>
        <v>Harry Reynolds</v>
      </c>
      <c r="B95" t="str">
        <f>Players!B796</f>
        <v>Sydney</v>
      </c>
      <c r="C95" t="str">
        <f>Players!C796</f>
        <v>['Defender']</v>
      </c>
      <c r="D95" t="str">
        <f>Players!D796</f>
        <v>Defender</v>
      </c>
      <c r="E95">
        <f>Players!E796</f>
        <v>102400</v>
      </c>
      <c r="F95">
        <f>Players!F796</f>
        <v>19.692307692307601</v>
      </c>
      <c r="G95">
        <f>Players!G796</f>
        <v>0</v>
      </c>
      <c r="H95" s="8">
        <f>Players!H796</f>
        <v>19.692307692307601</v>
      </c>
    </row>
    <row r="96" spans="1:8">
      <c r="A96" t="str">
        <f>Players!A225</f>
        <v>Harry Taylor</v>
      </c>
      <c r="B96" t="str">
        <f>Players!B225</f>
        <v>Geelong</v>
      </c>
      <c r="C96" t="str">
        <f>Players!C225</f>
        <v>['Defender']</v>
      </c>
      <c r="D96" t="str">
        <f>Players!D225</f>
        <v>Defender</v>
      </c>
      <c r="E96">
        <f>Players!E225</f>
        <v>262800</v>
      </c>
      <c r="F96">
        <f>Players!F225</f>
        <v>73.926174496644293</v>
      </c>
      <c r="G96">
        <f>Players!G225</f>
        <v>0</v>
      </c>
      <c r="H96" s="8">
        <f>Players!H225</f>
        <v>73.926174496644293</v>
      </c>
    </row>
    <row r="97" spans="1:8">
      <c r="A97" t="str">
        <f>Players!A342</f>
        <v>Hayden Crozier</v>
      </c>
      <c r="B97" t="str">
        <f>Players!B342</f>
        <v>Western Bulldogs</v>
      </c>
      <c r="C97" t="str">
        <f>Players!C342</f>
        <v>['Defender']</v>
      </c>
      <c r="D97" t="str">
        <f>Players!D342</f>
        <v>Defender</v>
      </c>
      <c r="E97">
        <f>Players!E342</f>
        <v>428900</v>
      </c>
      <c r="F97">
        <f>Players!F342</f>
        <v>66.892200695479403</v>
      </c>
      <c r="G97">
        <f>Players!G342</f>
        <v>0</v>
      </c>
      <c r="H97" s="8">
        <f>Players!H342</f>
        <v>66.892200695479403</v>
      </c>
    </row>
    <row r="98" spans="1:8">
      <c r="A98" t="str">
        <f>Players!A212</f>
        <v>Heath Grundy</v>
      </c>
      <c r="B98" t="str">
        <f>Players!B212</f>
        <v>Sydney</v>
      </c>
      <c r="C98" t="str">
        <f>Players!C212</f>
        <v>['Defender']</v>
      </c>
      <c r="D98" t="str">
        <f>Players!D212</f>
        <v>Defender</v>
      </c>
      <c r="E98">
        <f>Players!E212</f>
        <v>419000</v>
      </c>
      <c r="F98">
        <f>Players!F212</f>
        <v>75.124698310539003</v>
      </c>
      <c r="G98">
        <f>Players!G212</f>
        <v>0</v>
      </c>
      <c r="H98" s="8">
        <f>Players!H212</f>
        <v>75.124698310539003</v>
      </c>
    </row>
    <row r="99" spans="1:8">
      <c r="A99" t="str">
        <f>Players!A76</f>
        <v>Heath Shaw</v>
      </c>
      <c r="B99" t="str">
        <f>Players!B76</f>
        <v>GWS</v>
      </c>
      <c r="C99" t="str">
        <f>Players!C76</f>
        <v>['Defender']</v>
      </c>
      <c r="D99" t="str">
        <f>Players!D76</f>
        <v>Defender</v>
      </c>
      <c r="E99">
        <f>Players!E76</f>
        <v>492400</v>
      </c>
      <c r="F99">
        <f>Players!F76</f>
        <v>95.152322924600099</v>
      </c>
      <c r="G99">
        <f>Players!G76</f>
        <v>94</v>
      </c>
      <c r="H99" s="8">
        <f>Players!H76</f>
        <v>94.288080731150018</v>
      </c>
    </row>
    <row r="100" spans="1:8">
      <c r="A100" t="str">
        <f>Players!A587</f>
        <v>Hugh Goddard</v>
      </c>
      <c r="B100" t="str">
        <f>Players!B587</f>
        <v>Carlton</v>
      </c>
      <c r="C100" t="str">
        <f>Players!C587</f>
        <v>['Defender']</v>
      </c>
      <c r="D100" t="str">
        <f>Players!D587</f>
        <v>Defender</v>
      </c>
      <c r="E100">
        <f>Players!E587</f>
        <v>159600</v>
      </c>
      <c r="F100">
        <f>Players!F587</f>
        <v>48.964912280701697</v>
      </c>
      <c r="G100">
        <f>Players!G587</f>
        <v>0</v>
      </c>
      <c r="H100" s="8">
        <f>Players!H587</f>
        <v>48.964912280701697</v>
      </c>
    </row>
    <row r="101" spans="1:8">
      <c r="A101" t="str">
        <f>Players!A528</f>
        <v>Hunter Clark</v>
      </c>
      <c r="B101" t="str">
        <f>Players!B528</f>
        <v>St Kilda</v>
      </c>
      <c r="C101" t="str">
        <f>Players!C528</f>
        <v>['Defender']</v>
      </c>
      <c r="D101" t="str">
        <f>Players!D528</f>
        <v>Defender</v>
      </c>
      <c r="E101">
        <f>Players!E528</f>
        <v>293500</v>
      </c>
      <c r="F101">
        <f>Players!F528</f>
        <v>53.999999999999901</v>
      </c>
      <c r="G101">
        <f>Players!G528</f>
        <v>0</v>
      </c>
      <c r="H101" s="8">
        <f>Players!H528</f>
        <v>53.999999999999901</v>
      </c>
    </row>
    <row r="102" spans="1:8">
      <c r="A102" t="str">
        <f>Players!A652</f>
        <v>Isaac Cumming</v>
      </c>
      <c r="B102" t="str">
        <f>Players!B652</f>
        <v>GWS</v>
      </c>
      <c r="C102" t="str">
        <f>Players!C652</f>
        <v>['Defender']</v>
      </c>
      <c r="D102" t="str">
        <f>Players!D652</f>
        <v>Defender</v>
      </c>
      <c r="E102">
        <f>Players!E652</f>
        <v>173700</v>
      </c>
      <c r="F102">
        <f>Players!F652</f>
        <v>40</v>
      </c>
      <c r="G102">
        <f>Players!G652</f>
        <v>0</v>
      </c>
      <c r="H102" s="8">
        <f>Players!H652</f>
        <v>40</v>
      </c>
    </row>
    <row r="103" spans="1:8">
      <c r="A103" t="str">
        <f>Players!A666</f>
        <v>Isaac Quaynor</v>
      </c>
      <c r="B103" t="str">
        <f>Players!B666</f>
        <v>Collingwood</v>
      </c>
      <c r="C103" t="str">
        <f>Players!C666</f>
        <v>['Defender']</v>
      </c>
      <c r="D103" t="str">
        <f>Players!D666</f>
        <v>Defender</v>
      </c>
      <c r="E103">
        <f>Players!E666</f>
        <v>153300</v>
      </c>
      <c r="F103">
        <f>Players!F666</f>
        <v>36.060606060605998</v>
      </c>
      <c r="G103">
        <f>Players!G666</f>
        <v>0</v>
      </c>
      <c r="H103" s="8">
        <f>Players!H666</f>
        <v>36.060606060605998</v>
      </c>
    </row>
    <row r="104" spans="1:8">
      <c r="A104" t="str">
        <f>Players!A87</f>
        <v>Jack Crisp</v>
      </c>
      <c r="B104" t="str">
        <f>Players!B87</f>
        <v>Collingwood</v>
      </c>
      <c r="C104" t="str">
        <f>Players!C87</f>
        <v>['Defender']</v>
      </c>
      <c r="D104" t="str">
        <f>Players!D87</f>
        <v>Defender</v>
      </c>
      <c r="E104">
        <f>Players!E87</f>
        <v>519900</v>
      </c>
      <c r="F104">
        <f>Players!F87</f>
        <v>88.276422764227604</v>
      </c>
      <c r="G104">
        <f>Players!G87</f>
        <v>94</v>
      </c>
      <c r="H104" s="8">
        <f>Players!H87</f>
        <v>92.569105691056905</v>
      </c>
    </row>
    <row r="105" spans="1:8">
      <c r="A105" t="str">
        <f>Players!A422</f>
        <v>Jack Henry</v>
      </c>
      <c r="B105" t="str">
        <f>Players!B422</f>
        <v>Geelong</v>
      </c>
      <c r="C105" t="str">
        <f>Players!C422</f>
        <v>['Defender']</v>
      </c>
      <c r="D105" t="str">
        <f>Players!D422</f>
        <v>Defender</v>
      </c>
      <c r="E105">
        <f>Players!E422</f>
        <v>336100</v>
      </c>
      <c r="F105">
        <f>Players!F422</f>
        <v>61</v>
      </c>
      <c r="G105">
        <f>Players!G422</f>
        <v>0</v>
      </c>
      <c r="H105" s="8">
        <f>Players!H422</f>
        <v>61</v>
      </c>
    </row>
    <row r="106" spans="1:8">
      <c r="A106" t="str">
        <f>Players!A441</f>
        <v>Jack Hombsch</v>
      </c>
      <c r="B106" t="str">
        <f>Players!B441</f>
        <v>Gold Coast</v>
      </c>
      <c r="C106" t="str">
        <f>Players!C441</f>
        <v>['Defender']</v>
      </c>
      <c r="D106" t="str">
        <f>Players!D441</f>
        <v>Defender</v>
      </c>
      <c r="E106">
        <f>Players!E441</f>
        <v>275700</v>
      </c>
      <c r="F106">
        <f>Players!F441</f>
        <v>59.956772334293902</v>
      </c>
      <c r="G106">
        <f>Players!G441</f>
        <v>0</v>
      </c>
      <c r="H106" s="8">
        <f>Players!H441</f>
        <v>59.956772334293902</v>
      </c>
    </row>
    <row r="107" spans="1:8">
      <c r="A107" t="str">
        <f>Players!A517</f>
        <v>Jack Leslie</v>
      </c>
      <c r="B107" t="str">
        <f>Players!B517</f>
        <v>Gold Coast</v>
      </c>
      <c r="C107" t="str">
        <f>Players!C517</f>
        <v>['Defender']</v>
      </c>
      <c r="D107" t="str">
        <f>Players!D517</f>
        <v>Defender</v>
      </c>
      <c r="E107">
        <f>Players!E517</f>
        <v>250300</v>
      </c>
      <c r="F107">
        <f>Players!F517</f>
        <v>54.485049833886997</v>
      </c>
      <c r="G107">
        <f>Players!G517</f>
        <v>0</v>
      </c>
      <c r="H107" s="8">
        <f>Players!H517</f>
        <v>54.485049833886997</v>
      </c>
    </row>
    <row r="108" spans="1:8">
      <c r="A108" t="str">
        <f>Players!A545</f>
        <v>Jack Madgen</v>
      </c>
      <c r="B108" t="str">
        <f>Players!B545</f>
        <v>Collingwood</v>
      </c>
      <c r="C108" t="str">
        <f>Players!C545</f>
        <v>['Defender']</v>
      </c>
      <c r="D108" t="str">
        <f>Players!D545</f>
        <v>Defender</v>
      </c>
      <c r="E108">
        <f>Players!E545</f>
        <v>256500</v>
      </c>
      <c r="F108">
        <f>Players!F545</f>
        <v>52</v>
      </c>
      <c r="G108">
        <f>Players!G545</f>
        <v>0</v>
      </c>
      <c r="H108" s="8">
        <f>Players!H545</f>
        <v>52</v>
      </c>
    </row>
    <row r="109" spans="1:8">
      <c r="A109" t="str">
        <f>Players!A718</f>
        <v>Jack Maibaum</v>
      </c>
      <c r="B109" t="str">
        <f>Players!B718</f>
        <v>Sydney</v>
      </c>
      <c r="C109" t="str">
        <f>Players!C718</f>
        <v>['Defender']</v>
      </c>
      <c r="D109" t="str">
        <f>Players!D718</f>
        <v>Defender</v>
      </c>
      <c r="E109">
        <f>Players!E718</f>
        <v>123900</v>
      </c>
      <c r="F109">
        <f>Players!F718</f>
        <v>23.826923076922998</v>
      </c>
      <c r="G109">
        <f>Players!G718</f>
        <v>0</v>
      </c>
      <c r="H109" s="8">
        <f>Players!H718</f>
        <v>23.826923076922998</v>
      </c>
    </row>
    <row r="110" spans="1:8">
      <c r="A110" t="str">
        <f>Players!A719</f>
        <v>Jack Payne</v>
      </c>
      <c r="B110" t="str">
        <f>Players!B719</f>
        <v>Brisbane</v>
      </c>
      <c r="C110" t="str">
        <f>Players!C719</f>
        <v>['Defender']</v>
      </c>
      <c r="D110" t="str">
        <f>Players!D719</f>
        <v>Defender</v>
      </c>
      <c r="E110">
        <f>Players!E719</f>
        <v>123900</v>
      </c>
      <c r="F110">
        <f>Players!F719</f>
        <v>23.826923076922998</v>
      </c>
      <c r="G110">
        <f>Players!G719</f>
        <v>0</v>
      </c>
      <c r="H110" s="8">
        <f>Players!H719</f>
        <v>23.826923076922998</v>
      </c>
    </row>
    <row r="111" spans="1:8">
      <c r="A111" t="str">
        <f>Players!A608</f>
        <v>Jack Scrimshaw</v>
      </c>
      <c r="B111" t="str">
        <f>Players!B608</f>
        <v>Hawthorn</v>
      </c>
      <c r="C111" t="str">
        <f>Players!C608</f>
        <v>['Defender']</v>
      </c>
      <c r="D111" t="str">
        <f>Players!D608</f>
        <v>Defender</v>
      </c>
      <c r="E111">
        <f>Players!E608</f>
        <v>149800</v>
      </c>
      <c r="F111">
        <f>Players!F608</f>
        <v>46</v>
      </c>
      <c r="G111">
        <f>Players!G608</f>
        <v>0</v>
      </c>
      <c r="H111" s="8">
        <f>Players!H608</f>
        <v>46</v>
      </c>
    </row>
    <row r="112" spans="1:8">
      <c r="A112" t="str">
        <f>Players!A572</f>
        <v>Jack Silvagni</v>
      </c>
      <c r="B112" t="str">
        <f>Players!B572</f>
        <v>Carlton</v>
      </c>
      <c r="C112" t="str">
        <f>Players!C572</f>
        <v>['Defender', 'Forward']</v>
      </c>
      <c r="D112" t="str">
        <f>Players!D572</f>
        <v>Defender, Forward</v>
      </c>
      <c r="E112">
        <f>Players!E572</f>
        <v>254400</v>
      </c>
      <c r="F112">
        <f>Players!F572</f>
        <v>49.490813648293901</v>
      </c>
      <c r="G112">
        <f>Players!G572</f>
        <v>0</v>
      </c>
      <c r="H112" s="8">
        <f>Players!H572</f>
        <v>49.490813648293901</v>
      </c>
    </row>
    <row r="113" spans="1:8">
      <c r="A113" t="str">
        <f>Players!A479</f>
        <v>Jack Trengove</v>
      </c>
      <c r="B113" t="str">
        <f>Players!B479</f>
        <v>Port Adelaide</v>
      </c>
      <c r="C113" t="str">
        <f>Players!C479</f>
        <v>['Defender']</v>
      </c>
      <c r="D113" t="str">
        <f>Players!D479</f>
        <v>Defender</v>
      </c>
      <c r="E113">
        <f>Players!E479</f>
        <v>235600</v>
      </c>
      <c r="F113">
        <f>Players!F479</f>
        <v>57.759124087591204</v>
      </c>
      <c r="G113">
        <f>Players!G479</f>
        <v>0</v>
      </c>
      <c r="H113" s="8">
        <f>Players!H479</f>
        <v>57.759124087591204</v>
      </c>
    </row>
    <row r="114" spans="1:8">
      <c r="A114" t="str">
        <f>Players!A617</f>
        <v>Jackson Nelson</v>
      </c>
      <c r="B114" t="str">
        <f>Players!B617</f>
        <v>West Coast</v>
      </c>
      <c r="C114" t="str">
        <f>Players!C617</f>
        <v>['Defender']</v>
      </c>
      <c r="D114" t="str">
        <f>Players!D617</f>
        <v>Defender</v>
      </c>
      <c r="E114">
        <f>Players!E617</f>
        <v>241000</v>
      </c>
      <c r="F114">
        <f>Players!F617</f>
        <v>44.207193119624698</v>
      </c>
      <c r="G114">
        <f>Players!G617</f>
        <v>0</v>
      </c>
      <c r="H114" s="8">
        <f>Players!H617</f>
        <v>44.207193119624698</v>
      </c>
    </row>
    <row r="115" spans="1:8">
      <c r="A115" t="str">
        <f>Players!A332</f>
        <v>Jackson Trengove</v>
      </c>
      <c r="B115" t="str">
        <f>Players!B332</f>
        <v>Western Bulldogs</v>
      </c>
      <c r="C115" t="str">
        <f>Players!C332</f>
        <v>['Defender']</v>
      </c>
      <c r="D115" t="str">
        <f>Players!D332</f>
        <v>Defender</v>
      </c>
      <c r="E115">
        <f>Players!E332</f>
        <v>400000</v>
      </c>
      <c r="F115">
        <f>Players!F332</f>
        <v>67.338805289557598</v>
      </c>
      <c r="G115">
        <f>Players!G332</f>
        <v>0</v>
      </c>
      <c r="H115" s="8">
        <f>Players!H332</f>
        <v>67.338805289557598</v>
      </c>
    </row>
    <row r="116" spans="1:8">
      <c r="A116" t="str">
        <f>Players!A530</f>
        <v>Jacob Allison</v>
      </c>
      <c r="B116" t="str">
        <f>Players!B530</f>
        <v>Brisbane</v>
      </c>
      <c r="C116" t="str">
        <f>Players!C530</f>
        <v>['Defender']</v>
      </c>
      <c r="D116" t="str">
        <f>Players!D530</f>
        <v>Defender</v>
      </c>
      <c r="E116">
        <f>Players!E530</f>
        <v>198300</v>
      </c>
      <c r="F116">
        <f>Players!F530</f>
        <v>53.898305084745701</v>
      </c>
      <c r="G116">
        <f>Players!G530</f>
        <v>0</v>
      </c>
      <c r="H116" s="8">
        <f>Players!H530</f>
        <v>53.898305084745701</v>
      </c>
    </row>
    <row r="117" spans="1:8">
      <c r="A117" t="str">
        <f>Players!A633</f>
        <v>Jacob Heron</v>
      </c>
      <c r="B117" t="str">
        <f>Players!B633</f>
        <v>Gold Coast</v>
      </c>
      <c r="C117" t="str">
        <f>Players!C633</f>
        <v>['Defender', 'Forward']</v>
      </c>
      <c r="D117" t="str">
        <f>Players!D633</f>
        <v>Defender, Forward</v>
      </c>
      <c r="E117">
        <f>Players!E633</f>
        <v>238200</v>
      </c>
      <c r="F117">
        <f>Players!F633</f>
        <v>43</v>
      </c>
      <c r="G117">
        <f>Players!G633</f>
        <v>0</v>
      </c>
      <c r="H117" s="8">
        <f>Players!H633</f>
        <v>43</v>
      </c>
    </row>
    <row r="118" spans="1:8">
      <c r="A118" t="str">
        <f>Players!A767</f>
        <v>Jacob Koschitzke</v>
      </c>
      <c r="B118" t="str">
        <f>Players!B767</f>
        <v>Hawthorn</v>
      </c>
      <c r="C118" t="str">
        <f>Players!C767</f>
        <v>['Defender', 'Forward']</v>
      </c>
      <c r="D118" t="str">
        <f>Players!D767</f>
        <v>Defender, Forward</v>
      </c>
      <c r="E118">
        <f>Players!E767</f>
        <v>117300</v>
      </c>
      <c r="F118">
        <f>Players!F767</f>
        <v>22.557692307692299</v>
      </c>
      <c r="G118">
        <f>Players!G767</f>
        <v>0</v>
      </c>
      <c r="H118" s="8">
        <f>Players!H767</f>
        <v>22.557692307692299</v>
      </c>
    </row>
    <row r="119" spans="1:8">
      <c r="A119" t="str">
        <f>Players!A362</f>
        <v>Jacob Weitering</v>
      </c>
      <c r="B119" t="str">
        <f>Players!B362</f>
        <v>Carlton</v>
      </c>
      <c r="C119" t="str">
        <f>Players!C362</f>
        <v>['Defender']</v>
      </c>
      <c r="D119" t="str">
        <f>Players!D362</f>
        <v>Defender</v>
      </c>
      <c r="E119">
        <f>Players!E362</f>
        <v>354400</v>
      </c>
      <c r="F119">
        <f>Players!F362</f>
        <v>65.185185185185105</v>
      </c>
      <c r="G119">
        <f>Players!G362</f>
        <v>0</v>
      </c>
      <c r="H119" s="8">
        <f>Players!H362</f>
        <v>65.185185185185105</v>
      </c>
    </row>
    <row r="120" spans="1:8">
      <c r="A120" t="str">
        <f>Players!A263</f>
        <v>Jake Carlisle</v>
      </c>
      <c r="B120" t="str">
        <f>Players!B263</f>
        <v>St Kilda</v>
      </c>
      <c r="C120" t="str">
        <f>Players!C263</f>
        <v>['Defender']</v>
      </c>
      <c r="D120" t="str">
        <f>Players!D263</f>
        <v>Defender</v>
      </c>
      <c r="E120">
        <f>Players!E263</f>
        <v>422100</v>
      </c>
      <c r="F120">
        <f>Players!F263</f>
        <v>71.1483087597571</v>
      </c>
      <c r="G120">
        <f>Players!G263</f>
        <v>0</v>
      </c>
      <c r="H120" s="8">
        <f>Players!H263</f>
        <v>71.1483087597571</v>
      </c>
    </row>
    <row r="121" spans="1:8">
      <c r="A121" t="str">
        <f>Players!A413</f>
        <v>Jake Kelly</v>
      </c>
      <c r="B121" t="str">
        <f>Players!B413</f>
        <v>Adelaide</v>
      </c>
      <c r="C121" t="str">
        <f>Players!C413</f>
        <v>['Defender']</v>
      </c>
      <c r="D121" t="str">
        <f>Players!D413</f>
        <v>Defender</v>
      </c>
      <c r="E121">
        <f>Players!E413</f>
        <v>364900</v>
      </c>
      <c r="F121">
        <f>Players!F413</f>
        <v>61.6430678466076</v>
      </c>
      <c r="G121">
        <f>Players!G413</f>
        <v>0</v>
      </c>
      <c r="H121" s="8">
        <f>Players!H413</f>
        <v>61.6430678466076</v>
      </c>
    </row>
    <row r="122" spans="1:8">
      <c r="A122" t="str">
        <f>Players!A488</f>
        <v>Jake Kolodjashnij</v>
      </c>
      <c r="B122" t="str">
        <f>Players!B488</f>
        <v>Geelong</v>
      </c>
      <c r="C122" t="str">
        <f>Players!C488</f>
        <v>['Defender']</v>
      </c>
      <c r="D122" t="str">
        <f>Players!D488</f>
        <v>Defender</v>
      </c>
      <c r="E122">
        <f>Players!E488</f>
        <v>320000</v>
      </c>
      <c r="F122">
        <f>Players!F488</f>
        <v>57.066539013882199</v>
      </c>
      <c r="G122">
        <f>Players!G488</f>
        <v>0</v>
      </c>
      <c r="H122" s="8">
        <f>Players!H488</f>
        <v>57.066539013882199</v>
      </c>
    </row>
    <row r="123" spans="1:8">
      <c r="A123" t="str">
        <f>Players!A247</f>
        <v>Jake Lever</v>
      </c>
      <c r="B123" t="str">
        <f>Players!B247</f>
        <v>Melbourne</v>
      </c>
      <c r="C123" t="str">
        <f>Players!C247</f>
        <v>['Defender']</v>
      </c>
      <c r="D123" t="str">
        <f>Players!D247</f>
        <v>Defender</v>
      </c>
      <c r="E123">
        <f>Players!E247</f>
        <v>374600</v>
      </c>
      <c r="F123">
        <f>Players!F247</f>
        <v>72.163405605499705</v>
      </c>
      <c r="G123">
        <f>Players!G247</f>
        <v>0</v>
      </c>
      <c r="H123" s="8">
        <f>Players!H247</f>
        <v>72.163405605499705</v>
      </c>
    </row>
    <row r="124" spans="1:8">
      <c r="A124" t="str">
        <f>Players!A23</f>
        <v>Jake Lloyd</v>
      </c>
      <c r="B124" t="str">
        <f>Players!B23</f>
        <v>Sydney</v>
      </c>
      <c r="C124" t="str">
        <f>Players!C23</f>
        <v>['Defender']</v>
      </c>
      <c r="D124" t="str">
        <f>Players!D23</f>
        <v>Defender</v>
      </c>
      <c r="E124">
        <f>Players!E23</f>
        <v>608200</v>
      </c>
      <c r="F124">
        <f>Players!F23</f>
        <v>91.922843025465596</v>
      </c>
      <c r="G124">
        <f>Players!G23</f>
        <v>108</v>
      </c>
      <c r="H124" s="8">
        <f>Players!H23</f>
        <v>103.98071075636639</v>
      </c>
    </row>
    <row r="125" spans="1:8">
      <c r="A125" t="str">
        <f>Players!A720</f>
        <v>Jake Stein</v>
      </c>
      <c r="B125" t="str">
        <f>Players!B720</f>
        <v>GWS</v>
      </c>
      <c r="C125" t="str">
        <f>Players!C720</f>
        <v>['Defender']</v>
      </c>
      <c r="D125" t="str">
        <f>Players!D720</f>
        <v>Defender</v>
      </c>
      <c r="E125">
        <f>Players!E720</f>
        <v>123900</v>
      </c>
      <c r="F125">
        <f>Players!F720</f>
        <v>23.826923076922998</v>
      </c>
      <c r="G125">
        <f>Players!G720</f>
        <v>0</v>
      </c>
      <c r="H125" s="8">
        <f>Players!H720</f>
        <v>23.826923076922998</v>
      </c>
    </row>
    <row r="126" spans="1:8">
      <c r="A126" t="str">
        <f>Players!A429</f>
        <v>James Aish</v>
      </c>
      <c r="B126" t="str">
        <f>Players!B429</f>
        <v>Collingwood</v>
      </c>
      <c r="C126" t="str">
        <f>Players!C429</f>
        <v>['Defender', 'Midfield']</v>
      </c>
      <c r="D126" t="str">
        <f>Players!D429</f>
        <v>Defender, Midfield</v>
      </c>
      <c r="E126">
        <f>Players!E429</f>
        <v>370900</v>
      </c>
      <c r="F126">
        <f>Players!F429</f>
        <v>60.484374999999901</v>
      </c>
      <c r="G126">
        <f>Players!G429</f>
        <v>0</v>
      </c>
      <c r="H126" s="8">
        <f>Players!H429</f>
        <v>60.484374999999901</v>
      </c>
    </row>
    <row r="127" spans="1:8">
      <c r="A127" t="str">
        <f>Players!A364</f>
        <v>James Frawley</v>
      </c>
      <c r="B127" t="str">
        <f>Players!B364</f>
        <v>Hawthorn</v>
      </c>
      <c r="C127" t="str">
        <f>Players!C364</f>
        <v>['Defender']</v>
      </c>
      <c r="D127" t="str">
        <f>Players!D364</f>
        <v>Defender</v>
      </c>
      <c r="E127">
        <f>Players!E364</f>
        <v>364600</v>
      </c>
      <c r="F127">
        <f>Players!F364</f>
        <v>65.021739130434696</v>
      </c>
      <c r="G127">
        <f>Players!G364</f>
        <v>0</v>
      </c>
      <c r="H127" s="8">
        <f>Players!H364</f>
        <v>65.021739130434696</v>
      </c>
    </row>
    <row r="128" spans="1:8">
      <c r="A128" t="str">
        <f>Players!A615</f>
        <v>James Jordan</v>
      </c>
      <c r="B128" t="str">
        <f>Players!B615</f>
        <v>Melbourne</v>
      </c>
      <c r="C128" t="str">
        <f>Players!C615</f>
        <v>['Defender', 'Midfield']</v>
      </c>
      <c r="D128" t="str">
        <f>Players!D615</f>
        <v>Defender, Midfield</v>
      </c>
      <c r="E128">
        <f>Players!E615</f>
        <v>117300</v>
      </c>
      <c r="F128">
        <f>Players!F615</f>
        <v>44.3661971830985</v>
      </c>
      <c r="G128">
        <f>Players!G615</f>
        <v>0</v>
      </c>
      <c r="H128" s="8">
        <f>Players!H615</f>
        <v>44.3661971830985</v>
      </c>
    </row>
    <row r="129" spans="1:8">
      <c r="A129" t="str">
        <f>Players!A42</f>
        <v>James Sicily</v>
      </c>
      <c r="B129" t="str">
        <f>Players!B42</f>
        <v>Hawthorn</v>
      </c>
      <c r="C129" t="str">
        <f>Players!C42</f>
        <v>['Defender']</v>
      </c>
      <c r="D129" t="str">
        <f>Players!D42</f>
        <v>Defender</v>
      </c>
      <c r="E129">
        <f>Players!E42</f>
        <v>570400</v>
      </c>
      <c r="F129">
        <f>Players!F42</f>
        <v>78.979711692471895</v>
      </c>
      <c r="G129">
        <f>Players!G42</f>
        <v>107</v>
      </c>
      <c r="H129" s="8">
        <f>Players!H42</f>
        <v>99.99492792311797</v>
      </c>
    </row>
    <row r="130" spans="1:8">
      <c r="A130" t="str">
        <f>Players!A164</f>
        <v>Jamie MacMillan</v>
      </c>
      <c r="B130" t="str">
        <f>Players!B164</f>
        <v>North Melbourne</v>
      </c>
      <c r="C130" t="str">
        <f>Players!C164</f>
        <v>['Defender']</v>
      </c>
      <c r="D130" t="str">
        <f>Players!D164</f>
        <v>Defender</v>
      </c>
      <c r="E130">
        <f>Players!E164</f>
        <v>440200</v>
      </c>
      <c r="F130">
        <f>Players!F164</f>
        <v>80.786642761093603</v>
      </c>
      <c r="G130">
        <f>Players!G164</f>
        <v>80</v>
      </c>
      <c r="H130" s="8">
        <f>Players!H164</f>
        <v>80.196660690273404</v>
      </c>
    </row>
    <row r="131" spans="1:8">
      <c r="A131" t="str">
        <f>Players!A401</f>
        <v>Jarman Impey</v>
      </c>
      <c r="B131" t="str">
        <f>Players!B401</f>
        <v>Hawthorn</v>
      </c>
      <c r="C131" t="str">
        <f>Players!C401</f>
        <v>['Defender', 'Forward']</v>
      </c>
      <c r="D131" t="str">
        <f>Players!D401</f>
        <v>Defender, Forward</v>
      </c>
      <c r="E131">
        <f>Players!E401</f>
        <v>370600</v>
      </c>
      <c r="F131">
        <f>Players!F401</f>
        <v>62.496932515337399</v>
      </c>
      <c r="G131">
        <f>Players!G401</f>
        <v>0</v>
      </c>
      <c r="H131" s="8">
        <f>Players!H401</f>
        <v>62.496932515337399</v>
      </c>
    </row>
    <row r="132" spans="1:8">
      <c r="A132" t="str">
        <f>Players!A115</f>
        <v>Jarrad McVeigh</v>
      </c>
      <c r="B132" t="str">
        <f>Players!B115</f>
        <v>Sydney</v>
      </c>
      <c r="C132" t="str">
        <f>Players!C115</f>
        <v>['Defender']</v>
      </c>
      <c r="D132" t="str">
        <f>Players!D115</f>
        <v>Defender</v>
      </c>
      <c r="E132">
        <f>Players!E115</f>
        <v>487100</v>
      </c>
      <c r="F132">
        <f>Players!F115</f>
        <v>89.597809855649501</v>
      </c>
      <c r="G132">
        <f>Players!G115</f>
        <v>85</v>
      </c>
      <c r="H132" s="8">
        <f>Players!H115</f>
        <v>86.149452463912382</v>
      </c>
    </row>
    <row r="133" spans="1:8">
      <c r="A133" t="str">
        <f>Players!A184</f>
        <v>Jarrod Harbrow</v>
      </c>
      <c r="B133" t="str">
        <f>Players!B184</f>
        <v>Gold Coast</v>
      </c>
      <c r="C133" t="str">
        <f>Players!C184</f>
        <v>['Defender']</v>
      </c>
      <c r="D133" t="str">
        <f>Players!D184</f>
        <v>Defender</v>
      </c>
      <c r="E133">
        <f>Players!E184</f>
        <v>444400</v>
      </c>
      <c r="F133">
        <f>Players!F184</f>
        <v>78.145120934111702</v>
      </c>
      <c r="G133">
        <f>Players!G184</f>
        <v>0</v>
      </c>
      <c r="H133" s="8">
        <f>Players!H184</f>
        <v>78.145120934111702</v>
      </c>
    </row>
    <row r="134" spans="1:8">
      <c r="A134" t="str">
        <f>Players!A215</f>
        <v>Jarrod Lienert</v>
      </c>
      <c r="B134" t="str">
        <f>Players!B215</f>
        <v>Port Adelaide</v>
      </c>
      <c r="C134" t="str">
        <f>Players!C215</f>
        <v>['Defender']</v>
      </c>
      <c r="D134" t="str">
        <f>Players!D215</f>
        <v>Defender</v>
      </c>
      <c r="E134">
        <f>Players!E215</f>
        <v>367200</v>
      </c>
      <c r="F134">
        <f>Players!F215</f>
        <v>75</v>
      </c>
      <c r="G134">
        <f>Players!G215</f>
        <v>0</v>
      </c>
      <c r="H134" s="8">
        <f>Players!H215</f>
        <v>75</v>
      </c>
    </row>
    <row r="135" spans="1:8">
      <c r="A135" t="str">
        <f>Players!A261</f>
        <v>Jarryn Geary</v>
      </c>
      <c r="B135" t="str">
        <f>Players!B261</f>
        <v>St Kilda</v>
      </c>
      <c r="C135" t="str">
        <f>Players!C261</f>
        <v>['Defender']</v>
      </c>
      <c r="D135" t="str">
        <f>Players!D261</f>
        <v>Defender</v>
      </c>
      <c r="E135">
        <f>Players!E261</f>
        <v>430800</v>
      </c>
      <c r="F135">
        <f>Players!F261</f>
        <v>71.1813917122752</v>
      </c>
      <c r="G135">
        <f>Players!G261</f>
        <v>0</v>
      </c>
      <c r="H135" s="8">
        <f>Players!H261</f>
        <v>71.1813917122752</v>
      </c>
    </row>
    <row r="136" spans="1:8">
      <c r="A136" t="str">
        <f>Players!A797</f>
        <v>Jason Carter</v>
      </c>
      <c r="B136" t="str">
        <f>Players!B797</f>
        <v>Fremantle</v>
      </c>
      <c r="C136" t="str">
        <f>Players!C797</f>
        <v>['Defender', 'Midfield']</v>
      </c>
      <c r="D136" t="str">
        <f>Players!D797</f>
        <v>Defender, Midfield</v>
      </c>
      <c r="E136">
        <f>Players!E797</f>
        <v>102400</v>
      </c>
      <c r="F136">
        <f>Players!F797</f>
        <v>19.692307692307601</v>
      </c>
      <c r="G136">
        <f>Players!G797</f>
        <v>0</v>
      </c>
      <c r="H136" s="8">
        <f>Players!H797</f>
        <v>19.692307692307601</v>
      </c>
    </row>
    <row r="137" spans="1:8">
      <c r="A137" t="str">
        <f>Players!A126</f>
        <v>Jason Johannisen</v>
      </c>
      <c r="B137" t="str">
        <f>Players!B126</f>
        <v>Western Bulldogs</v>
      </c>
      <c r="C137" t="str">
        <f>Players!C126</f>
        <v>['Defender']</v>
      </c>
      <c r="D137" t="str">
        <f>Players!D126</f>
        <v>Defender</v>
      </c>
      <c r="E137">
        <f>Players!E126</f>
        <v>465600</v>
      </c>
      <c r="F137">
        <f>Players!F126</f>
        <v>84.136518771330998</v>
      </c>
      <c r="G137">
        <f>Players!G126</f>
        <v>0</v>
      </c>
      <c r="H137" s="8">
        <f>Players!H126</f>
        <v>84.136518771330998</v>
      </c>
    </row>
    <row r="138" spans="1:8">
      <c r="A138" t="str">
        <f>Players!A169</f>
        <v>Jasper Pittard</v>
      </c>
      <c r="B138" t="str">
        <f>Players!B169</f>
        <v>North Melbourne</v>
      </c>
      <c r="C138" t="str">
        <f>Players!C169</f>
        <v>['Defender']</v>
      </c>
      <c r="D138" t="str">
        <f>Players!D169</f>
        <v>Defender</v>
      </c>
      <c r="E138">
        <f>Players!E169</f>
        <v>365700</v>
      </c>
      <c r="F138">
        <f>Players!F169</f>
        <v>79.968253968253904</v>
      </c>
      <c r="G138">
        <f>Players!G169</f>
        <v>0</v>
      </c>
      <c r="H138" s="8">
        <f>Players!H169</f>
        <v>79.968253968253904</v>
      </c>
    </row>
    <row r="139" spans="1:8">
      <c r="A139" t="str">
        <f>Players!A397</f>
        <v>Jayden Hunt</v>
      </c>
      <c r="B139" t="str">
        <f>Players!B397</f>
        <v>Melbourne</v>
      </c>
      <c r="C139" t="str">
        <f>Players!C397</f>
        <v>['Defender']</v>
      </c>
      <c r="D139" t="str">
        <f>Players!D397</f>
        <v>Defender</v>
      </c>
      <c r="E139">
        <f>Players!E397</f>
        <v>242700</v>
      </c>
      <c r="F139">
        <f>Players!F397</f>
        <v>62.936446173800199</v>
      </c>
      <c r="G139">
        <f>Players!G397</f>
        <v>0</v>
      </c>
      <c r="H139" s="8">
        <f>Players!H397</f>
        <v>62.936446173800199</v>
      </c>
    </row>
    <row r="140" spans="1:8">
      <c r="A140" t="str">
        <f>Players!A255</f>
        <v>Jayden Short</v>
      </c>
      <c r="B140" t="str">
        <f>Players!B255</f>
        <v>Richmond</v>
      </c>
      <c r="C140" t="str">
        <f>Players!C255</f>
        <v>['Defender']</v>
      </c>
      <c r="D140" t="str">
        <f>Players!D255</f>
        <v>Defender</v>
      </c>
      <c r="E140">
        <f>Players!E255</f>
        <v>465600</v>
      </c>
      <c r="F140">
        <f>Players!F255</f>
        <v>71.771186440677894</v>
      </c>
      <c r="G140">
        <f>Players!G255</f>
        <v>0</v>
      </c>
      <c r="H140" s="8">
        <f>Players!H255</f>
        <v>71.771186440677894</v>
      </c>
    </row>
    <row r="141" spans="1:8">
      <c r="A141" t="str">
        <f>Players!A591</f>
        <v>Jed Bews</v>
      </c>
      <c r="B141" t="str">
        <f>Players!B591</f>
        <v>Geelong</v>
      </c>
      <c r="C141" t="str">
        <f>Players!C591</f>
        <v>['Defender']</v>
      </c>
      <c r="D141" t="str">
        <f>Players!D591</f>
        <v>Defender</v>
      </c>
      <c r="E141">
        <f>Players!E591</f>
        <v>230700</v>
      </c>
      <c r="F141">
        <f>Players!F591</f>
        <v>48.541577825159898</v>
      </c>
      <c r="G141">
        <f>Players!G591</f>
        <v>0</v>
      </c>
      <c r="H141" s="8">
        <f>Players!H591</f>
        <v>48.541577825159898</v>
      </c>
    </row>
    <row r="142" spans="1:8">
      <c r="A142" t="str">
        <f>Players!A340</f>
        <v>Jeremy Finlayson</v>
      </c>
      <c r="B142" t="str">
        <f>Players!B340</f>
        <v>GWS</v>
      </c>
      <c r="C142" t="str">
        <f>Players!C340</f>
        <v>['Defender']</v>
      </c>
      <c r="D142" t="str">
        <f>Players!D340</f>
        <v>Defender</v>
      </c>
      <c r="E142">
        <f>Players!E340</f>
        <v>380400</v>
      </c>
      <c r="F142">
        <f>Players!F340</f>
        <v>67</v>
      </c>
      <c r="G142">
        <f>Players!G340</f>
        <v>0</v>
      </c>
      <c r="H142" s="8">
        <f>Players!H340</f>
        <v>67</v>
      </c>
    </row>
    <row r="143" spans="1:8">
      <c r="A143" t="str">
        <f>Players!A99</f>
        <v>Jeremy Howe</v>
      </c>
      <c r="B143" t="str">
        <f>Players!B99</f>
        <v>Collingwood</v>
      </c>
      <c r="C143" t="str">
        <f>Players!C99</f>
        <v>['Defender']</v>
      </c>
      <c r="D143" t="str">
        <f>Players!D99</f>
        <v>Defender</v>
      </c>
      <c r="E143">
        <f>Players!E99</f>
        <v>497200</v>
      </c>
      <c r="F143">
        <f>Players!F99</f>
        <v>89.047619047618994</v>
      </c>
      <c r="G143">
        <f>Players!G99</f>
        <v>90</v>
      </c>
      <c r="H143" s="8">
        <f>Players!H99</f>
        <v>89.761904761904745</v>
      </c>
    </row>
    <row r="144" spans="1:8">
      <c r="A144" t="str">
        <f>Players!A818</f>
        <v>Jeremy McGovern</v>
      </c>
      <c r="B144" t="str">
        <f>Players!B818</f>
        <v>West Coast</v>
      </c>
      <c r="C144" t="str">
        <f>Players!C818</f>
        <v>['Defender']</v>
      </c>
      <c r="D144" t="str">
        <f>Players!D818</f>
        <v>Defender</v>
      </c>
      <c r="E144">
        <f>Players!E818</f>
        <v>483100</v>
      </c>
      <c r="F144">
        <f>Players!F818</f>
        <v>87.500394011032299</v>
      </c>
      <c r="G144">
        <f>Players!G818</f>
        <v>-1</v>
      </c>
      <c r="H144" s="8">
        <f>Players!H818</f>
        <v>0</v>
      </c>
    </row>
    <row r="145" spans="1:8">
      <c r="A145" t="str">
        <f>Players!A495</f>
        <v>Jesse Joyce</v>
      </c>
      <c r="B145" t="str">
        <f>Players!B495</f>
        <v>Gold Coast</v>
      </c>
      <c r="C145" t="str">
        <f>Players!C495</f>
        <v>['Defender']</v>
      </c>
      <c r="D145" t="str">
        <f>Players!D495</f>
        <v>Defender</v>
      </c>
      <c r="E145">
        <f>Players!E495</f>
        <v>324900</v>
      </c>
      <c r="F145">
        <f>Players!F495</f>
        <v>56.950090198436499</v>
      </c>
      <c r="G145">
        <f>Players!G495</f>
        <v>0</v>
      </c>
      <c r="H145" s="8">
        <f>Players!H495</f>
        <v>56.950090198436499</v>
      </c>
    </row>
    <row r="146" spans="1:8">
      <c r="A146" t="str">
        <f>Players!A757</f>
        <v>Jez McLennan</v>
      </c>
      <c r="B146" t="str">
        <f>Players!B757</f>
        <v>Gold Coast</v>
      </c>
      <c r="C146" t="str">
        <f>Players!C757</f>
        <v>['Defender']</v>
      </c>
      <c r="D146" t="str">
        <f>Players!D757</f>
        <v>Defender</v>
      </c>
      <c r="E146">
        <f>Players!E757</f>
        <v>117300</v>
      </c>
      <c r="F146">
        <f>Players!F757</f>
        <v>22.557692307692299</v>
      </c>
      <c r="G146">
        <f>Players!G757</f>
        <v>0</v>
      </c>
      <c r="H146" s="8">
        <f>Players!H757</f>
        <v>22.557692307692299</v>
      </c>
    </row>
    <row r="147" spans="1:8">
      <c r="A147" t="str">
        <f>Players!A231</f>
        <v>Jimmy Webster</v>
      </c>
      <c r="B147" t="str">
        <f>Players!B231</f>
        <v>St Kilda</v>
      </c>
      <c r="C147" t="str">
        <f>Players!C231</f>
        <v>['Defender']</v>
      </c>
      <c r="D147" t="str">
        <f>Players!D231</f>
        <v>Defender</v>
      </c>
      <c r="E147">
        <f>Players!E231</f>
        <v>472300</v>
      </c>
      <c r="F147">
        <f>Players!F231</f>
        <v>73.469867211440203</v>
      </c>
      <c r="G147">
        <f>Players!G231</f>
        <v>0</v>
      </c>
      <c r="H147" s="8">
        <f>Players!H231</f>
        <v>73.469867211440203</v>
      </c>
    </row>
    <row r="148" spans="1:8">
      <c r="A148" t="str">
        <f>Players!A768</f>
        <v>Joel Crocker</v>
      </c>
      <c r="B148" t="str">
        <f>Players!B768</f>
        <v>North Melbourne</v>
      </c>
      <c r="C148" t="str">
        <f>Players!C768</f>
        <v>['Defender', 'Forward']</v>
      </c>
      <c r="D148" t="str">
        <f>Players!D768</f>
        <v>Defender, Forward</v>
      </c>
      <c r="E148">
        <f>Players!E768</f>
        <v>117300</v>
      </c>
      <c r="F148">
        <f>Players!F768</f>
        <v>22.557692307692299</v>
      </c>
      <c r="G148">
        <f>Players!G768</f>
        <v>0</v>
      </c>
      <c r="H148" s="8">
        <f>Players!H768</f>
        <v>22.557692307692299</v>
      </c>
    </row>
    <row r="149" spans="1:8">
      <c r="A149" t="str">
        <f>Players!A721</f>
        <v>Joel Garner</v>
      </c>
      <c r="B149" t="str">
        <f>Players!B721</f>
        <v>Port Adelaide</v>
      </c>
      <c r="C149" t="str">
        <f>Players!C721</f>
        <v>['Defender']</v>
      </c>
      <c r="D149" t="str">
        <f>Players!D721</f>
        <v>Defender</v>
      </c>
      <c r="E149">
        <f>Players!E721</f>
        <v>123900</v>
      </c>
      <c r="F149">
        <f>Players!F721</f>
        <v>23.826923076922998</v>
      </c>
      <c r="G149">
        <f>Players!G721</f>
        <v>0</v>
      </c>
      <c r="H149" s="8">
        <f>Players!H721</f>
        <v>23.826923076922998</v>
      </c>
    </row>
    <row r="150" spans="1:8">
      <c r="A150" t="str">
        <f>Players!A391</f>
        <v>Joel Hamling</v>
      </c>
      <c r="B150" t="str">
        <f>Players!B391</f>
        <v>Fremantle</v>
      </c>
      <c r="C150" t="str">
        <f>Players!C391</f>
        <v>['Defender']</v>
      </c>
      <c r="D150" t="str">
        <f>Players!D391</f>
        <v>Defender</v>
      </c>
      <c r="E150">
        <f>Players!E391</f>
        <v>388100</v>
      </c>
      <c r="F150">
        <f>Players!F391</f>
        <v>63.274817136886099</v>
      </c>
      <c r="G150">
        <f>Players!G391</f>
        <v>0</v>
      </c>
      <c r="H150" s="8">
        <f>Players!H391</f>
        <v>63.274817136886099</v>
      </c>
    </row>
    <row r="151" spans="1:8">
      <c r="A151" t="str">
        <f>Players!A590</f>
        <v>Joel Smith</v>
      </c>
      <c r="B151" t="str">
        <f>Players!B590</f>
        <v>Melbourne</v>
      </c>
      <c r="C151" t="str">
        <f>Players!C590</f>
        <v>['Defender']</v>
      </c>
      <c r="D151" t="str">
        <f>Players!D590</f>
        <v>Defender</v>
      </c>
      <c r="E151">
        <f>Players!E590</f>
        <v>266600</v>
      </c>
      <c r="F151">
        <f>Players!F590</f>
        <v>48.545454545454497</v>
      </c>
      <c r="G151">
        <f>Players!G590</f>
        <v>0</v>
      </c>
      <c r="H151" s="8">
        <f>Players!H590</f>
        <v>48.545454545454497</v>
      </c>
    </row>
    <row r="152" spans="1:8">
      <c r="A152" t="str">
        <f>Players!A322</f>
        <v>Jordan Clark</v>
      </c>
      <c r="B152" t="str">
        <f>Players!B322</f>
        <v>Geelong</v>
      </c>
      <c r="C152" t="str">
        <f>Players!C322</f>
        <v>['Defender']</v>
      </c>
      <c r="D152" t="str">
        <f>Players!D322</f>
        <v>Defender</v>
      </c>
      <c r="E152">
        <f>Players!E322</f>
        <v>144300</v>
      </c>
      <c r="F152">
        <f>Players!F322</f>
        <v>68.276817194769194</v>
      </c>
      <c r="G152">
        <f>Players!G322</f>
        <v>0</v>
      </c>
      <c r="H152" s="8">
        <f>Players!H322</f>
        <v>68.276817194769194</v>
      </c>
    </row>
    <row r="153" spans="1:8">
      <c r="A153" t="str">
        <f>Players!A96</f>
        <v>Jordan Lewis</v>
      </c>
      <c r="B153" t="str">
        <f>Players!B96</f>
        <v>Melbourne</v>
      </c>
      <c r="C153" t="str">
        <f>Players!C96</f>
        <v>['Defender']</v>
      </c>
      <c r="D153" t="str">
        <f>Players!D96</f>
        <v>Defender</v>
      </c>
      <c r="E153">
        <f>Players!E96</f>
        <v>454200</v>
      </c>
      <c r="F153">
        <f>Players!F96</f>
        <v>90.891243502598897</v>
      </c>
      <c r="G153">
        <f>Players!G96</f>
        <v>90</v>
      </c>
      <c r="H153" s="8">
        <f>Players!H96</f>
        <v>90.222810875649728</v>
      </c>
    </row>
    <row r="154" spans="1:8">
      <c r="A154" t="str">
        <f>Players!A539</f>
        <v>Jordan Ridley</v>
      </c>
      <c r="B154" t="str">
        <f>Players!B539</f>
        <v>Essendon</v>
      </c>
      <c r="C154" t="str">
        <f>Players!C539</f>
        <v>['Defender']</v>
      </c>
      <c r="D154" t="str">
        <f>Players!D539</f>
        <v>Defender</v>
      </c>
      <c r="E154">
        <f>Players!E539</f>
        <v>233100</v>
      </c>
      <c r="F154">
        <f>Players!F539</f>
        <v>53</v>
      </c>
      <c r="G154">
        <f>Players!G539</f>
        <v>0</v>
      </c>
      <c r="H154" s="8">
        <f>Players!H539</f>
        <v>53</v>
      </c>
    </row>
    <row r="155" spans="1:8">
      <c r="A155" t="str">
        <f>Players!A802</f>
        <v>Jordon Butts</v>
      </c>
      <c r="B155" t="str">
        <f>Players!B802</f>
        <v>Adelaide</v>
      </c>
      <c r="C155" t="str">
        <f>Players!C802</f>
        <v>['Defender', 'Forward']</v>
      </c>
      <c r="D155" t="str">
        <f>Players!D802</f>
        <v>Defender, Forward</v>
      </c>
      <c r="E155">
        <f>Players!E802</f>
        <v>102400</v>
      </c>
      <c r="F155">
        <f>Players!F802</f>
        <v>19.692307692307601</v>
      </c>
      <c r="G155">
        <f>Players!G802</f>
        <v>0</v>
      </c>
      <c r="H155" s="8">
        <f>Players!H802</f>
        <v>19.692307692307601</v>
      </c>
    </row>
    <row r="156" spans="1:8">
      <c r="A156" t="str">
        <f>Players!A722</f>
        <v>Josh Rotham</v>
      </c>
      <c r="B156" t="str">
        <f>Players!B722</f>
        <v>West Coast</v>
      </c>
      <c r="C156" t="str">
        <f>Players!C722</f>
        <v>['Defender']</v>
      </c>
      <c r="D156" t="str">
        <f>Players!D722</f>
        <v>Defender</v>
      </c>
      <c r="E156">
        <f>Players!E722</f>
        <v>123900</v>
      </c>
      <c r="F156">
        <f>Players!F722</f>
        <v>23.826923076922998</v>
      </c>
      <c r="G156">
        <f>Players!G722</f>
        <v>0</v>
      </c>
      <c r="H156" s="8">
        <f>Players!H722</f>
        <v>23.826923076922998</v>
      </c>
    </row>
    <row r="157" spans="1:8">
      <c r="A157" t="str">
        <f>Players!A388</f>
        <v>Joshua Wagner</v>
      </c>
      <c r="B157" t="str">
        <f>Players!B388</f>
        <v>Melbourne</v>
      </c>
      <c r="C157" t="str">
        <f>Players!C388</f>
        <v>['Defender']</v>
      </c>
      <c r="D157" t="str">
        <f>Players!D388</f>
        <v>Defender</v>
      </c>
      <c r="E157">
        <f>Players!E388</f>
        <v>282300</v>
      </c>
      <c r="F157">
        <f>Players!F388</f>
        <v>63.518191841234803</v>
      </c>
      <c r="G157">
        <f>Players!G388</f>
        <v>0</v>
      </c>
      <c r="H157" s="8">
        <f>Players!H388</f>
        <v>63.518191841234803</v>
      </c>
    </row>
    <row r="158" spans="1:8">
      <c r="A158" t="str">
        <f>Players!A442</f>
        <v>Joshua Walker</v>
      </c>
      <c r="B158" t="str">
        <f>Players!B442</f>
        <v>Brisbane</v>
      </c>
      <c r="C158" t="str">
        <f>Players!C442</f>
        <v>['Defender']</v>
      </c>
      <c r="D158" t="str">
        <f>Players!D442</f>
        <v>Defender</v>
      </c>
      <c r="E158">
        <f>Players!E442</f>
        <v>389700</v>
      </c>
      <c r="F158">
        <f>Players!F442</f>
        <v>59.934617629889097</v>
      </c>
      <c r="G158">
        <f>Players!G442</f>
        <v>0</v>
      </c>
      <c r="H158" s="8">
        <f>Players!H442</f>
        <v>59.934617629889097</v>
      </c>
    </row>
    <row r="159" spans="1:8">
      <c r="A159" t="str">
        <f>Players!A264</f>
        <v>Justin Mcinerney</v>
      </c>
      <c r="B159" t="str">
        <f>Players!B264</f>
        <v>Sydney</v>
      </c>
      <c r="C159" t="str">
        <f>Players!C264</f>
        <v>['Defender']</v>
      </c>
      <c r="D159" t="str">
        <f>Players!D264</f>
        <v>Defender</v>
      </c>
      <c r="E159">
        <f>Players!E264</f>
        <v>117300</v>
      </c>
      <c r="F159">
        <f>Players!F264</f>
        <v>71.051506093527706</v>
      </c>
      <c r="G159">
        <f>Players!G264</f>
        <v>0</v>
      </c>
      <c r="H159" s="8">
        <f>Players!H264</f>
        <v>71.051506093527706</v>
      </c>
    </row>
    <row r="160" spans="1:8">
      <c r="A160" t="str">
        <f>Players!A221</f>
        <v>Kade Kolodjashnij</v>
      </c>
      <c r="B160" t="str">
        <f>Players!B221</f>
        <v>Melbourne</v>
      </c>
      <c r="C160" t="str">
        <f>Players!C221</f>
        <v>['Defender']</v>
      </c>
      <c r="D160" t="str">
        <f>Players!D221</f>
        <v>Defender</v>
      </c>
      <c r="E160">
        <f>Players!E221</f>
        <v>363700</v>
      </c>
      <c r="F160">
        <f>Players!F221</f>
        <v>74.554561717352399</v>
      </c>
      <c r="G160">
        <f>Players!G221</f>
        <v>0</v>
      </c>
      <c r="H160" s="8">
        <f>Players!H221</f>
        <v>74.554561717352399</v>
      </c>
    </row>
    <row r="161" spans="1:8">
      <c r="A161" t="str">
        <f>Players!A67</f>
        <v>Kade Simpson</v>
      </c>
      <c r="B161" t="str">
        <f>Players!B67</f>
        <v>Carlton</v>
      </c>
      <c r="C161" t="str">
        <f>Players!C67</f>
        <v>['Defender']</v>
      </c>
      <c r="D161" t="str">
        <f>Players!D67</f>
        <v>Defender</v>
      </c>
      <c r="E161">
        <f>Players!E67</f>
        <v>570300</v>
      </c>
      <c r="F161">
        <f>Players!F67</f>
        <v>99.735719725818697</v>
      </c>
      <c r="G161">
        <f>Players!G67</f>
        <v>94</v>
      </c>
      <c r="H161" s="8">
        <f>Players!H67</f>
        <v>95.433929931454671</v>
      </c>
    </row>
    <row r="162" spans="1:8">
      <c r="A162" t="str">
        <f>Players!A440</f>
        <v>Kaiden Brand</v>
      </c>
      <c r="B162" t="str">
        <f>Players!B440</f>
        <v>Hawthorn</v>
      </c>
      <c r="C162" t="str">
        <f>Players!C440</f>
        <v>['Defender']</v>
      </c>
      <c r="D162" t="str">
        <f>Players!D440</f>
        <v>Defender</v>
      </c>
      <c r="E162">
        <f>Players!E440</f>
        <v>295900</v>
      </c>
      <c r="F162">
        <f>Players!F440</f>
        <v>59.968534151957002</v>
      </c>
      <c r="G162">
        <f>Players!G440</f>
        <v>0</v>
      </c>
      <c r="H162" s="8">
        <f>Players!H440</f>
        <v>59.968534151957002</v>
      </c>
    </row>
    <row r="163" spans="1:8">
      <c r="A163" t="str">
        <f>Players!A644</f>
        <v>Kurt Mutimer</v>
      </c>
      <c r="B163" t="str">
        <f>Players!B644</f>
        <v>West Coast</v>
      </c>
      <c r="C163" t="str">
        <f>Players!C644</f>
        <v>['Defender']</v>
      </c>
      <c r="D163" t="str">
        <f>Players!D644</f>
        <v>Defender</v>
      </c>
      <c r="E163">
        <f>Players!E644</f>
        <v>137600</v>
      </c>
      <c r="F163">
        <f>Players!F644</f>
        <v>42</v>
      </c>
      <c r="G163">
        <f>Players!G644</f>
        <v>0</v>
      </c>
      <c r="H163" s="8">
        <f>Players!H644</f>
        <v>42</v>
      </c>
    </row>
    <row r="164" spans="1:8">
      <c r="A164" t="str">
        <f>Players!A553</f>
        <v>Kyle Hartigan</v>
      </c>
      <c r="B164" t="str">
        <f>Players!B553</f>
        <v>Adelaide</v>
      </c>
      <c r="C164" t="str">
        <f>Players!C553</f>
        <v>['Defender']</v>
      </c>
      <c r="D164" t="str">
        <f>Players!D553</f>
        <v>Defender</v>
      </c>
      <c r="E164">
        <f>Players!E553</f>
        <v>260600</v>
      </c>
      <c r="F164">
        <f>Players!F553</f>
        <v>51.384536610342998</v>
      </c>
      <c r="G164">
        <f>Players!G553</f>
        <v>0</v>
      </c>
      <c r="H164" s="8">
        <f>Players!H553</f>
        <v>51.384536610342998</v>
      </c>
    </row>
    <row r="165" spans="1:8">
      <c r="A165" t="str">
        <f>Players!A33</f>
        <v>Lachie Whitfield</v>
      </c>
      <c r="B165" t="str">
        <f>Players!B33</f>
        <v>GWS</v>
      </c>
      <c r="C165" t="str">
        <f>Players!C33</f>
        <v>['Defender']</v>
      </c>
      <c r="D165" t="str">
        <f>Players!D33</f>
        <v>Defender</v>
      </c>
      <c r="E165">
        <f>Players!E33</f>
        <v>542100</v>
      </c>
      <c r="F165">
        <f>Players!F33</f>
        <v>90.571489181162406</v>
      </c>
      <c r="G165">
        <f>Players!G33</f>
        <v>105</v>
      </c>
      <c r="H165" s="8">
        <f>Players!H33</f>
        <v>101.3928722952906</v>
      </c>
    </row>
    <row r="166" spans="1:8">
      <c r="A166" t="str">
        <f>Players!A674</f>
        <v>Lachie Young</v>
      </c>
      <c r="B166" t="str">
        <f>Players!B674</f>
        <v>Western Bulldogs</v>
      </c>
      <c r="C166" t="str">
        <f>Players!C674</f>
        <v>['Defender']</v>
      </c>
      <c r="D166" t="str">
        <f>Players!D674</f>
        <v>Defender</v>
      </c>
      <c r="E166">
        <f>Players!E674</f>
        <v>120400</v>
      </c>
      <c r="F166">
        <f>Players!F674</f>
        <v>30</v>
      </c>
      <c r="G166">
        <f>Players!G674</f>
        <v>0</v>
      </c>
      <c r="H166" s="8">
        <f>Players!H674</f>
        <v>30</v>
      </c>
    </row>
    <row r="167" spans="1:8">
      <c r="A167" t="str">
        <f>Players!A203</f>
        <v>Lachlan Henderson</v>
      </c>
      <c r="B167" t="str">
        <f>Players!B203</f>
        <v>Geelong</v>
      </c>
      <c r="C167" t="str">
        <f>Players!C203</f>
        <v>['Defender']</v>
      </c>
      <c r="D167" t="str">
        <f>Players!D203</f>
        <v>Defender</v>
      </c>
      <c r="E167">
        <f>Players!E203</f>
        <v>386000</v>
      </c>
      <c r="F167">
        <f>Players!F203</f>
        <v>76.009832272990096</v>
      </c>
      <c r="G167">
        <f>Players!G203</f>
        <v>0</v>
      </c>
      <c r="H167" s="8">
        <f>Players!H203</f>
        <v>76.009832272990096</v>
      </c>
    </row>
    <row r="168" spans="1:8">
      <c r="A168" t="str">
        <f>Players!A554</f>
        <v>Lachlan Keeffe</v>
      </c>
      <c r="B168" t="str">
        <f>Players!B554</f>
        <v>GWS</v>
      </c>
      <c r="C168" t="str">
        <f>Players!C554</f>
        <v>['Defender']</v>
      </c>
      <c r="D168" t="str">
        <f>Players!D554</f>
        <v>Defender</v>
      </c>
      <c r="E168">
        <f>Players!E554</f>
        <v>190500</v>
      </c>
      <c r="F168">
        <f>Players!F554</f>
        <v>51.375</v>
      </c>
      <c r="G168">
        <f>Players!G554</f>
        <v>0</v>
      </c>
      <c r="H168" s="8">
        <f>Players!H554</f>
        <v>51.375</v>
      </c>
    </row>
    <row r="169" spans="1:8">
      <c r="A169" t="str">
        <f>Players!A407</f>
        <v>Lachlan Plowman</v>
      </c>
      <c r="B169" t="str">
        <f>Players!B407</f>
        <v>Carlton</v>
      </c>
      <c r="C169" t="str">
        <f>Players!C407</f>
        <v>['Defender']</v>
      </c>
      <c r="D169" t="str">
        <f>Players!D407</f>
        <v>Defender</v>
      </c>
      <c r="E169">
        <f>Players!E407</f>
        <v>345800</v>
      </c>
      <c r="F169">
        <f>Players!F407</f>
        <v>62.0355774493705</v>
      </c>
      <c r="G169">
        <f>Players!G407</f>
        <v>0</v>
      </c>
      <c r="H169" s="8">
        <f>Players!H407</f>
        <v>62.0355774493705</v>
      </c>
    </row>
    <row r="170" spans="1:8">
      <c r="A170" t="str">
        <f>Players!A758</f>
        <v>Lachlan Sholl</v>
      </c>
      <c r="B170" t="str">
        <f>Players!B758</f>
        <v>Adelaide</v>
      </c>
      <c r="C170" t="str">
        <f>Players!C758</f>
        <v>['Defender']</v>
      </c>
      <c r="D170" t="str">
        <f>Players!D758</f>
        <v>Defender</v>
      </c>
      <c r="E170">
        <f>Players!E758</f>
        <v>117300</v>
      </c>
      <c r="F170">
        <f>Players!F758</f>
        <v>22.557692307692299</v>
      </c>
      <c r="G170">
        <f>Players!G758</f>
        <v>0</v>
      </c>
      <c r="H170" s="8">
        <f>Players!H758</f>
        <v>22.557692307692299</v>
      </c>
    </row>
    <row r="171" spans="1:8">
      <c r="A171" t="str">
        <f>Players!A313</f>
        <v>Lachlan Weller</v>
      </c>
      <c r="B171" t="str">
        <f>Players!B313</f>
        <v>Gold Coast</v>
      </c>
      <c r="C171" t="str">
        <f>Players!C313</f>
        <v>['Defender', 'Midfield']</v>
      </c>
      <c r="D171" t="str">
        <f>Players!D313</f>
        <v>Defender, Midfield</v>
      </c>
      <c r="E171">
        <f>Players!E313</f>
        <v>403900</v>
      </c>
      <c r="F171">
        <f>Players!F313</f>
        <v>68.635425623387704</v>
      </c>
      <c r="G171">
        <f>Players!G313</f>
        <v>0</v>
      </c>
      <c r="H171" s="8">
        <f>Players!H313</f>
        <v>68.635425623387704</v>
      </c>
    </row>
    <row r="172" spans="1:8">
      <c r="A172" t="str">
        <f>Players!A763</f>
        <v>Laitham Vandermeer</v>
      </c>
      <c r="B172" t="str">
        <f>Players!B763</f>
        <v>Western Bulldogs</v>
      </c>
      <c r="C172" t="str">
        <f>Players!C763</f>
        <v>['Defender', 'Midfield']</v>
      </c>
      <c r="D172" t="str">
        <f>Players!D763</f>
        <v>Defender, Midfield</v>
      </c>
      <c r="E172">
        <f>Players!E763</f>
        <v>117300</v>
      </c>
      <c r="F172">
        <f>Players!F763</f>
        <v>22.557692307692299</v>
      </c>
      <c r="G172">
        <f>Players!G763</f>
        <v>0</v>
      </c>
      <c r="H172" s="8">
        <f>Players!H763</f>
        <v>22.557692307692299</v>
      </c>
    </row>
    <row r="173" spans="1:8">
      <c r="A173" t="str">
        <f>Players!A374</f>
        <v>Levi Greenwood</v>
      </c>
      <c r="B173" t="str">
        <f>Players!B374</f>
        <v>Collingwood</v>
      </c>
      <c r="C173" t="str">
        <f>Players!C374</f>
        <v>['Defender']</v>
      </c>
      <c r="D173" t="str">
        <f>Players!D374</f>
        <v>Defender</v>
      </c>
      <c r="E173">
        <f>Players!E374</f>
        <v>300800</v>
      </c>
      <c r="F173">
        <f>Players!F374</f>
        <v>64.601789709172195</v>
      </c>
      <c r="G173">
        <f>Players!G374</f>
        <v>0</v>
      </c>
      <c r="H173" s="8">
        <f>Players!H374</f>
        <v>64.601789709172195</v>
      </c>
    </row>
    <row r="174" spans="1:8">
      <c r="A174" t="str">
        <f>Players!A328</f>
        <v>Lewis Jetta</v>
      </c>
      <c r="B174" t="str">
        <f>Players!B328</f>
        <v>West Coast</v>
      </c>
      <c r="C174" t="str">
        <f>Players!C328</f>
        <v>['Defender']</v>
      </c>
      <c r="D174" t="str">
        <f>Players!D328</f>
        <v>Defender</v>
      </c>
      <c r="E174">
        <f>Players!E328</f>
        <v>335600</v>
      </c>
      <c r="F174">
        <f>Players!F328</f>
        <v>67.680795395081105</v>
      </c>
      <c r="G174">
        <f>Players!G328</f>
        <v>0</v>
      </c>
      <c r="H174" s="8">
        <f>Players!H328</f>
        <v>67.680795395081105</v>
      </c>
    </row>
    <row r="175" spans="1:8">
      <c r="A175" t="str">
        <f>Players!A470</f>
        <v>Lewis Melican</v>
      </c>
      <c r="B175" t="str">
        <f>Players!B470</f>
        <v>Sydney</v>
      </c>
      <c r="C175" t="str">
        <f>Players!C470</f>
        <v>['Defender']</v>
      </c>
      <c r="D175" t="str">
        <f>Players!D470</f>
        <v>Defender</v>
      </c>
      <c r="E175">
        <f>Players!E470</f>
        <v>279400</v>
      </c>
      <c r="F175">
        <f>Players!F470</f>
        <v>58.174825174825102</v>
      </c>
      <c r="G175">
        <f>Players!G470</f>
        <v>0</v>
      </c>
      <c r="H175" s="8">
        <f>Players!H470</f>
        <v>58.174825174825102</v>
      </c>
    </row>
    <row r="176" spans="1:8">
      <c r="A176" t="str">
        <f>Players!A543</f>
        <v>Lewis Young</v>
      </c>
      <c r="B176" t="str">
        <f>Players!B543</f>
        <v>Western Bulldogs</v>
      </c>
      <c r="C176" t="str">
        <f>Players!C543</f>
        <v>['Defender']</v>
      </c>
      <c r="D176" t="str">
        <f>Players!D543</f>
        <v>Defender</v>
      </c>
      <c r="E176">
        <f>Players!E543</f>
        <v>248900</v>
      </c>
      <c r="F176">
        <f>Players!F543</f>
        <v>52.184615384615299</v>
      </c>
      <c r="G176">
        <f>Players!G543</f>
        <v>0</v>
      </c>
      <c r="H176" s="8">
        <f>Players!H543</f>
        <v>52.184615384615299</v>
      </c>
    </row>
    <row r="177" spans="1:8">
      <c r="A177" t="str">
        <f>Players!A411</f>
        <v>Liam Duggan</v>
      </c>
      <c r="B177" t="str">
        <f>Players!B411</f>
        <v>West Coast</v>
      </c>
      <c r="C177" t="str">
        <f>Players!C411</f>
        <v>['Defender']</v>
      </c>
      <c r="D177" t="str">
        <f>Players!D411</f>
        <v>Defender</v>
      </c>
      <c r="E177">
        <f>Players!E411</f>
        <v>375100</v>
      </c>
      <c r="F177">
        <f>Players!F411</f>
        <v>61.807802093244497</v>
      </c>
      <c r="G177">
        <f>Players!G411</f>
        <v>0</v>
      </c>
      <c r="H177" s="8">
        <f>Players!H411</f>
        <v>61.807802093244497</v>
      </c>
    </row>
    <row r="178" spans="1:8">
      <c r="A178" t="str">
        <f>Players!A336</f>
        <v>Liam Jones</v>
      </c>
      <c r="B178" t="str">
        <f>Players!B336</f>
        <v>Carlton</v>
      </c>
      <c r="C178" t="str">
        <f>Players!C336</f>
        <v>['Defender']</v>
      </c>
      <c r="D178" t="str">
        <f>Players!D336</f>
        <v>Defender</v>
      </c>
      <c r="E178">
        <f>Players!E336</f>
        <v>382600</v>
      </c>
      <c r="F178">
        <f>Players!F336</f>
        <v>67.175531914893597</v>
      </c>
      <c r="G178">
        <f>Players!G336</f>
        <v>0</v>
      </c>
      <c r="H178" s="8">
        <f>Players!H336</f>
        <v>67.175531914893597</v>
      </c>
    </row>
    <row r="179" spans="1:8">
      <c r="A179" t="str">
        <f>Players!A406</f>
        <v>Logan Austin</v>
      </c>
      <c r="B179" t="str">
        <f>Players!B406</f>
        <v>St Kilda</v>
      </c>
      <c r="C179" t="str">
        <f>Players!C406</f>
        <v>['Defender']</v>
      </c>
      <c r="D179" t="str">
        <f>Players!D406</f>
        <v>Defender</v>
      </c>
      <c r="E179">
        <f>Players!E406</f>
        <v>412500</v>
      </c>
      <c r="F179">
        <f>Players!F406</f>
        <v>62.106382978723403</v>
      </c>
      <c r="G179">
        <f>Players!G406</f>
        <v>0</v>
      </c>
      <c r="H179" s="8">
        <f>Players!H406</f>
        <v>62.106382978723403</v>
      </c>
    </row>
    <row r="180" spans="1:8">
      <c r="A180" t="str">
        <f>Players!A367</f>
        <v>Luke Brown</v>
      </c>
      <c r="B180" t="str">
        <f>Players!B367</f>
        <v>Adelaide</v>
      </c>
      <c r="C180" t="str">
        <f>Players!C367</f>
        <v>['Defender']</v>
      </c>
      <c r="D180" t="str">
        <f>Players!D367</f>
        <v>Defender</v>
      </c>
      <c r="E180">
        <f>Players!E367</f>
        <v>387300</v>
      </c>
      <c r="F180">
        <f>Players!F367</f>
        <v>64.848906560636195</v>
      </c>
      <c r="G180">
        <f>Players!G367</f>
        <v>0</v>
      </c>
      <c r="H180" s="8">
        <f>Players!H367</f>
        <v>64.848906560636195</v>
      </c>
    </row>
    <row r="181" spans="1:8">
      <c r="A181" t="str">
        <f>Players!A146</f>
        <v>Luke Hodge</v>
      </c>
      <c r="B181" t="str">
        <f>Players!B146</f>
        <v>Brisbane</v>
      </c>
      <c r="C181" t="str">
        <f>Players!C146</f>
        <v>['Defender']</v>
      </c>
      <c r="D181" t="str">
        <f>Players!D146</f>
        <v>Defender</v>
      </c>
      <c r="E181">
        <f>Players!E146</f>
        <v>451400</v>
      </c>
      <c r="F181">
        <f>Players!F146</f>
        <v>88.159699389384599</v>
      </c>
      <c r="G181">
        <f>Players!G146</f>
        <v>80</v>
      </c>
      <c r="H181" s="8">
        <f>Players!H146</f>
        <v>82.039924847346157</v>
      </c>
    </row>
    <row r="182" spans="1:8">
      <c r="A182" t="str">
        <f>Players!A291</f>
        <v>Luke McDonald</v>
      </c>
      <c r="B182" t="str">
        <f>Players!B291</f>
        <v>North Melbourne</v>
      </c>
      <c r="C182" t="str">
        <f>Players!C291</f>
        <v>['Defender']</v>
      </c>
      <c r="D182" t="str">
        <f>Players!D291</f>
        <v>Defender</v>
      </c>
      <c r="E182">
        <f>Players!E291</f>
        <v>362200</v>
      </c>
      <c r="F182">
        <f>Players!F291</f>
        <v>69.764552562988698</v>
      </c>
      <c r="G182">
        <f>Players!G291</f>
        <v>0</v>
      </c>
      <c r="H182" s="8">
        <f>Players!H291</f>
        <v>69.764552562988698</v>
      </c>
    </row>
    <row r="183" spans="1:8">
      <c r="A183" t="str">
        <f>Players!A95</f>
        <v>Luke Ryan</v>
      </c>
      <c r="B183" t="str">
        <f>Players!B95</f>
        <v>Fremantle</v>
      </c>
      <c r="C183" t="str">
        <f>Players!C95</f>
        <v>['Defender']</v>
      </c>
      <c r="D183" t="str">
        <f>Players!D95</f>
        <v>Defender</v>
      </c>
      <c r="E183">
        <f>Players!E95</f>
        <v>489900</v>
      </c>
      <c r="F183">
        <f>Players!F95</f>
        <v>85.451476793248901</v>
      </c>
      <c r="G183">
        <f>Players!G95</f>
        <v>92</v>
      </c>
      <c r="H183" s="8">
        <f>Players!H95</f>
        <v>90.362869198312225</v>
      </c>
    </row>
    <row r="184" spans="1:8">
      <c r="A184" t="str">
        <f>Players!A301</f>
        <v>Lynden Dunn</v>
      </c>
      <c r="B184" t="str">
        <f>Players!B301</f>
        <v>Collingwood</v>
      </c>
      <c r="C184" t="str">
        <f>Players!C301</f>
        <v>['Defender']</v>
      </c>
      <c r="D184" t="str">
        <f>Players!D301</f>
        <v>Defender</v>
      </c>
      <c r="E184">
        <f>Players!E301</f>
        <v>328800</v>
      </c>
      <c r="F184">
        <f>Players!F301</f>
        <v>69.049794961921506</v>
      </c>
      <c r="G184">
        <f>Players!G301</f>
        <v>0</v>
      </c>
      <c r="H184" s="8">
        <f>Players!H301</f>
        <v>69.049794961921506</v>
      </c>
    </row>
    <row r="185" spans="1:8">
      <c r="A185" t="str">
        <f>Players!A230</f>
        <v>Majak Daw</v>
      </c>
      <c r="B185" t="str">
        <f>Players!B230</f>
        <v>North Melbourne</v>
      </c>
      <c r="C185" t="str">
        <f>Players!C230</f>
        <v>['Defender']</v>
      </c>
      <c r="D185" t="str">
        <f>Players!D230</f>
        <v>Defender</v>
      </c>
      <c r="E185">
        <f>Players!E230</f>
        <v>424300</v>
      </c>
      <c r="F185">
        <f>Players!F230</f>
        <v>73.511798209926695</v>
      </c>
      <c r="G185">
        <f>Players!G230</f>
        <v>0</v>
      </c>
      <c r="H185" s="8">
        <f>Players!H230</f>
        <v>73.511798209926695</v>
      </c>
    </row>
    <row r="186" spans="1:8">
      <c r="A186" t="str">
        <f>Players!A198</f>
        <v>Marcus Adams</v>
      </c>
      <c r="B186" t="str">
        <f>Players!B198</f>
        <v>Brisbane</v>
      </c>
      <c r="C186" t="str">
        <f>Players!C198</f>
        <v>['Defender']</v>
      </c>
      <c r="D186" t="str">
        <f>Players!D198</f>
        <v>Defender</v>
      </c>
      <c r="E186">
        <f>Players!E198</f>
        <v>339600</v>
      </c>
      <c r="F186">
        <f>Players!F198</f>
        <v>76.670378619153595</v>
      </c>
      <c r="G186">
        <f>Players!G198</f>
        <v>0</v>
      </c>
      <c r="H186" s="8">
        <f>Players!H198</f>
        <v>76.670378619153595</v>
      </c>
    </row>
    <row r="187" spans="1:8">
      <c r="A187" t="str">
        <f>Players!A132</f>
        <v>Mark Blicavs</v>
      </c>
      <c r="B187" t="str">
        <f>Players!B132</f>
        <v>Geelong</v>
      </c>
      <c r="C187" t="str">
        <f>Players!C132</f>
        <v>['Defender']</v>
      </c>
      <c r="D187" t="str">
        <f>Players!D132</f>
        <v>Defender</v>
      </c>
      <c r="E187">
        <f>Players!E132</f>
        <v>405200</v>
      </c>
      <c r="F187">
        <f>Players!F132</f>
        <v>84.601752289924306</v>
      </c>
      <c r="G187">
        <f>Players!G132</f>
        <v>83</v>
      </c>
      <c r="H187" s="8">
        <f>Players!H132</f>
        <v>83.40043807248108</v>
      </c>
    </row>
    <row r="188" spans="1:8">
      <c r="A188" t="str">
        <f>Players!A803</f>
        <v>Mark Keane</v>
      </c>
      <c r="B188" t="str">
        <f>Players!B803</f>
        <v>Collingwood</v>
      </c>
      <c r="C188" t="str">
        <f>Players!C803</f>
        <v>['Defender', 'Forward']</v>
      </c>
      <c r="D188" t="str">
        <f>Players!D803</f>
        <v>Defender, Forward</v>
      </c>
      <c r="E188">
        <f>Players!E803</f>
        <v>102400</v>
      </c>
      <c r="F188">
        <f>Players!F803</f>
        <v>19.692307692307601</v>
      </c>
      <c r="G188">
        <f>Players!G803</f>
        <v>0</v>
      </c>
      <c r="H188" s="8">
        <f>Players!H803</f>
        <v>19.692307692307601</v>
      </c>
    </row>
    <row r="189" spans="1:8">
      <c r="A189" t="str">
        <f>Players!A592</f>
        <v>Mark O'Connor</v>
      </c>
      <c r="B189" t="str">
        <f>Players!B592</f>
        <v>Geelong</v>
      </c>
      <c r="C189" t="str">
        <f>Players!C592</f>
        <v>['Defender']</v>
      </c>
      <c r="D189" t="str">
        <f>Players!D592</f>
        <v>Defender</v>
      </c>
      <c r="E189">
        <f>Players!E592</f>
        <v>246500</v>
      </c>
      <c r="F189">
        <f>Players!F592</f>
        <v>48.391304347826001</v>
      </c>
      <c r="G189">
        <f>Players!G592</f>
        <v>0</v>
      </c>
      <c r="H189" s="8">
        <f>Players!H592</f>
        <v>48.391304347826001</v>
      </c>
    </row>
    <row r="190" spans="1:8">
      <c r="A190" t="str">
        <f>Players!A324</f>
        <v>Marley Williams</v>
      </c>
      <c r="B190" t="str">
        <f>Players!B324</f>
        <v>North Melbourne</v>
      </c>
      <c r="C190" t="str">
        <f>Players!C324</f>
        <v>['Defender']</v>
      </c>
      <c r="D190" t="str">
        <f>Players!D324</f>
        <v>Defender</v>
      </c>
      <c r="E190">
        <f>Players!E324</f>
        <v>340500</v>
      </c>
      <c r="F190">
        <f>Players!F324</f>
        <v>67.825746451296993</v>
      </c>
      <c r="G190">
        <f>Players!G324</f>
        <v>0</v>
      </c>
      <c r="H190" s="8">
        <f>Players!H324</f>
        <v>67.825746451296993</v>
      </c>
    </row>
    <row r="191" spans="1:8">
      <c r="A191" t="str">
        <f>Players!A798</f>
        <v>Martin Frederick</v>
      </c>
      <c r="B191" t="str">
        <f>Players!B798</f>
        <v>Port Adelaide</v>
      </c>
      <c r="C191" t="str">
        <f>Players!C798</f>
        <v>['Defender', 'Midfield']</v>
      </c>
      <c r="D191" t="str">
        <f>Players!D798</f>
        <v>Defender, Midfield</v>
      </c>
      <c r="E191">
        <f>Players!E798</f>
        <v>102400</v>
      </c>
      <c r="F191">
        <f>Players!F798</f>
        <v>19.692307692307601</v>
      </c>
      <c r="G191">
        <f>Players!G798</f>
        <v>0</v>
      </c>
      <c r="H191" s="8">
        <f>Players!H798</f>
        <v>19.692307692307601</v>
      </c>
    </row>
    <row r="192" spans="1:8">
      <c r="A192" t="str">
        <f>Players!A379</f>
        <v>Martin Gleeson</v>
      </c>
      <c r="B192" t="str">
        <f>Players!B379</f>
        <v>Essendon</v>
      </c>
      <c r="C192" t="str">
        <f>Players!C379</f>
        <v>['Defender']</v>
      </c>
      <c r="D192" t="str">
        <f>Players!D379</f>
        <v>Defender</v>
      </c>
      <c r="E192">
        <f>Players!E379</f>
        <v>264400</v>
      </c>
      <c r="F192">
        <f>Players!F379</f>
        <v>64.0094043887147</v>
      </c>
      <c r="G192">
        <f>Players!G379</f>
        <v>0</v>
      </c>
      <c r="H192" s="8">
        <f>Players!H379</f>
        <v>64.0094043887147</v>
      </c>
    </row>
    <row r="193" spans="1:8">
      <c r="A193" t="str">
        <f>Players!A559</f>
        <v>Marty Hore</v>
      </c>
      <c r="B193" t="str">
        <f>Players!B559</f>
        <v>Melbourne</v>
      </c>
      <c r="C193" t="str">
        <f>Players!C559</f>
        <v>['Defender']</v>
      </c>
      <c r="D193" t="str">
        <f>Players!D559</f>
        <v>Defender</v>
      </c>
      <c r="E193">
        <f>Players!E559</f>
        <v>117300</v>
      </c>
      <c r="F193">
        <f>Players!F559</f>
        <v>50.991084164473897</v>
      </c>
      <c r="G193">
        <f>Players!G559</f>
        <v>0</v>
      </c>
      <c r="H193" s="8">
        <f>Players!H559</f>
        <v>50.991084164473897</v>
      </c>
    </row>
    <row r="194" spans="1:8">
      <c r="A194" t="str">
        <f>Players!A496</f>
        <v>Mason Redman</v>
      </c>
      <c r="B194" t="str">
        <f>Players!B496</f>
        <v>Essendon</v>
      </c>
      <c r="C194" t="str">
        <f>Players!C496</f>
        <v>['Defender']</v>
      </c>
      <c r="D194" t="str">
        <f>Players!D496</f>
        <v>Defender</v>
      </c>
      <c r="E194">
        <f>Players!E496</f>
        <v>309700</v>
      </c>
      <c r="F194">
        <f>Players!F496</f>
        <v>56.9268292682926</v>
      </c>
      <c r="G194">
        <f>Players!G496</f>
        <v>0</v>
      </c>
      <c r="H194" s="8">
        <f>Players!H496</f>
        <v>56.9268292682926</v>
      </c>
    </row>
    <row r="195" spans="1:8">
      <c r="A195" t="str">
        <f>Players!A647</f>
        <v>Matt Eagles</v>
      </c>
      <c r="B195" t="str">
        <f>Players!B647</f>
        <v>Brisbane</v>
      </c>
      <c r="C195" t="str">
        <f>Players!C647</f>
        <v>['Defender']</v>
      </c>
      <c r="D195" t="str">
        <f>Players!D647</f>
        <v>Defender</v>
      </c>
      <c r="E195">
        <f>Players!E647</f>
        <v>200300</v>
      </c>
      <c r="F195">
        <f>Players!F647</f>
        <v>41</v>
      </c>
      <c r="G195">
        <f>Players!G647</f>
        <v>0</v>
      </c>
      <c r="H195" s="8">
        <f>Players!H647</f>
        <v>41</v>
      </c>
    </row>
    <row r="196" spans="1:8">
      <c r="A196" t="str">
        <f>Players!A178</f>
        <v>Matthew Broadbent</v>
      </c>
      <c r="B196" t="str">
        <f>Players!B178</f>
        <v>Port Adelaide</v>
      </c>
      <c r="C196" t="str">
        <f>Players!C178</f>
        <v>['Defender']</v>
      </c>
      <c r="D196" t="str">
        <f>Players!D178</f>
        <v>Defender</v>
      </c>
      <c r="E196">
        <f>Players!E178</f>
        <v>261700</v>
      </c>
      <c r="F196">
        <f>Players!F178</f>
        <v>78.630136986301295</v>
      </c>
      <c r="G196">
        <f>Players!G178</f>
        <v>0</v>
      </c>
      <c r="H196" s="8">
        <f>Players!H178</f>
        <v>78.630136986301295</v>
      </c>
    </row>
    <row r="197" spans="1:8">
      <c r="A197" t="str">
        <f>Players!A534</f>
        <v>Matthew Buntine</v>
      </c>
      <c r="B197" t="str">
        <f>Players!B534</f>
        <v>GWS</v>
      </c>
      <c r="C197" t="str">
        <f>Players!C534</f>
        <v>['Defender']</v>
      </c>
      <c r="D197" t="str">
        <f>Players!D534</f>
        <v>Defender</v>
      </c>
      <c r="E197">
        <f>Players!E534</f>
        <v>252000</v>
      </c>
      <c r="F197">
        <f>Players!F534</f>
        <v>53.350993377483398</v>
      </c>
      <c r="G197">
        <f>Players!G534</f>
        <v>0</v>
      </c>
      <c r="H197" s="8">
        <f>Players!H534</f>
        <v>53.350993377483398</v>
      </c>
    </row>
    <row r="198" spans="1:8">
      <c r="A198" t="str">
        <f>Players!A298</f>
        <v>Matthew Dea</v>
      </c>
      <c r="B198" t="str">
        <f>Players!B298</f>
        <v>Essendon</v>
      </c>
      <c r="C198" t="str">
        <f>Players!C298</f>
        <v>['Defender']</v>
      </c>
      <c r="D198" t="str">
        <f>Players!D298</f>
        <v>Defender</v>
      </c>
      <c r="E198">
        <f>Players!E298</f>
        <v>333900</v>
      </c>
      <c r="F198">
        <f>Players!F298</f>
        <v>69.248826291079794</v>
      </c>
      <c r="G198">
        <f>Players!G298</f>
        <v>0</v>
      </c>
      <c r="H198" s="8">
        <f>Players!H298</f>
        <v>69.248826291079794</v>
      </c>
    </row>
    <row r="199" spans="1:8">
      <c r="A199" t="str">
        <f>Players!A216</f>
        <v>Matthew Scharenberg</v>
      </c>
      <c r="B199" t="str">
        <f>Players!B216</f>
        <v>Collingwood</v>
      </c>
      <c r="C199" t="str">
        <f>Players!C216</f>
        <v>['Defender']</v>
      </c>
      <c r="D199" t="str">
        <f>Players!D216</f>
        <v>Defender</v>
      </c>
      <c r="E199">
        <f>Players!E216</f>
        <v>437200</v>
      </c>
      <c r="F199">
        <f>Players!F216</f>
        <v>75</v>
      </c>
      <c r="G199">
        <f>Players!G216</f>
        <v>0</v>
      </c>
      <c r="H199" s="8">
        <f>Players!H216</f>
        <v>75</v>
      </c>
    </row>
    <row r="200" spans="1:8">
      <c r="A200" t="str">
        <f>Players!A175</f>
        <v>Matthew Suckling</v>
      </c>
      <c r="B200" t="str">
        <f>Players!B175</f>
        <v>Western Bulldogs</v>
      </c>
      <c r="C200" t="str">
        <f>Players!C175</f>
        <v>['Defender']</v>
      </c>
      <c r="D200" t="str">
        <f>Players!D175</f>
        <v>Defender</v>
      </c>
      <c r="E200">
        <f>Players!E175</f>
        <v>497000</v>
      </c>
      <c r="F200">
        <f>Players!F175</f>
        <v>78.980487804877995</v>
      </c>
      <c r="G200">
        <f>Players!G175</f>
        <v>0</v>
      </c>
      <c r="H200" s="8">
        <f>Players!H175</f>
        <v>78.980487804877995</v>
      </c>
    </row>
    <row r="201" spans="1:8">
      <c r="A201" t="str">
        <f>Players!A351</f>
        <v>Michael Hartley</v>
      </c>
      <c r="B201" t="str">
        <f>Players!B351</f>
        <v>Essendon</v>
      </c>
      <c r="C201" t="str">
        <f>Players!C351</f>
        <v>['Defender']</v>
      </c>
      <c r="D201" t="str">
        <f>Players!D351</f>
        <v>Defender</v>
      </c>
      <c r="E201">
        <f>Players!E351</f>
        <v>280100</v>
      </c>
      <c r="F201">
        <f>Players!F351</f>
        <v>66.262626262626199</v>
      </c>
      <c r="G201">
        <f>Players!G351</f>
        <v>0</v>
      </c>
      <c r="H201" s="8">
        <f>Players!H351</f>
        <v>66.262626262626199</v>
      </c>
    </row>
    <row r="202" spans="1:8">
      <c r="A202" t="str">
        <f>Players!A123</f>
        <v>Michael Hibberd</v>
      </c>
      <c r="B202" t="str">
        <f>Players!B123</f>
        <v>Melbourne</v>
      </c>
      <c r="C202" t="str">
        <f>Players!C123</f>
        <v>['Defender']</v>
      </c>
      <c r="D202" t="str">
        <f>Players!D123</f>
        <v>Defender</v>
      </c>
      <c r="E202">
        <f>Players!E123</f>
        <v>398700</v>
      </c>
      <c r="F202">
        <f>Players!F123</f>
        <v>85.250652741514301</v>
      </c>
      <c r="G202">
        <f>Players!G123</f>
        <v>84</v>
      </c>
      <c r="H202" s="8">
        <f>Players!H123</f>
        <v>84.312663185378568</v>
      </c>
    </row>
    <row r="203" spans="1:8">
      <c r="A203" t="str">
        <f>Players!A73</f>
        <v>Michael Hurley</v>
      </c>
      <c r="B203" t="str">
        <f>Players!B73</f>
        <v>Essendon</v>
      </c>
      <c r="C203" t="str">
        <f>Players!C73</f>
        <v>['Defender']</v>
      </c>
      <c r="D203" t="str">
        <f>Players!D73</f>
        <v>Defender</v>
      </c>
      <c r="E203">
        <f>Players!E73</f>
        <v>491800</v>
      </c>
      <c r="F203">
        <f>Players!F73</f>
        <v>93.506578947368396</v>
      </c>
      <c r="G203">
        <f>Players!G73</f>
        <v>95</v>
      </c>
      <c r="H203" s="8">
        <f>Players!H73</f>
        <v>94.626644736842096</v>
      </c>
    </row>
    <row r="204" spans="1:8">
      <c r="A204" t="str">
        <f>Players!A357</f>
        <v>Michael Rischitelli</v>
      </c>
      <c r="B204" t="str">
        <f>Players!B357</f>
        <v>Gold Coast</v>
      </c>
      <c r="C204" t="str">
        <f>Players!C357</f>
        <v>['Defender']</v>
      </c>
      <c r="D204" t="str">
        <f>Players!D357</f>
        <v>Defender</v>
      </c>
      <c r="E204">
        <f>Players!E357</f>
        <v>259800</v>
      </c>
      <c r="F204">
        <f>Players!F357</f>
        <v>65.737704918032705</v>
      </c>
      <c r="G204">
        <f>Players!G357</f>
        <v>0</v>
      </c>
      <c r="H204" s="8">
        <f>Players!H357</f>
        <v>65.737704918032705</v>
      </c>
    </row>
    <row r="205" spans="1:8">
      <c r="A205" t="str">
        <f>Players!A723</f>
        <v>Mitchell Hinge</v>
      </c>
      <c r="B205" t="str">
        <f>Players!B723</f>
        <v>Brisbane</v>
      </c>
      <c r="C205" t="str">
        <f>Players!C723</f>
        <v>['Defender']</v>
      </c>
      <c r="D205" t="str">
        <f>Players!D723</f>
        <v>Defender</v>
      </c>
      <c r="E205">
        <f>Players!E723</f>
        <v>123900</v>
      </c>
      <c r="F205">
        <f>Players!F723</f>
        <v>23.826923076922998</v>
      </c>
      <c r="G205">
        <f>Players!G723</f>
        <v>0</v>
      </c>
      <c r="H205" s="8">
        <f>Players!H723</f>
        <v>23.826923076922998</v>
      </c>
    </row>
    <row r="206" spans="1:8">
      <c r="A206" t="str">
        <f>Players!A503</f>
        <v>Nathan Broad</v>
      </c>
      <c r="B206" t="str">
        <f>Players!B503</f>
        <v>Richmond</v>
      </c>
      <c r="C206" t="str">
        <f>Players!C503</f>
        <v>['Defender']</v>
      </c>
      <c r="D206" t="str">
        <f>Players!D503</f>
        <v>Defender</v>
      </c>
      <c r="E206">
        <f>Players!E503</f>
        <v>290800</v>
      </c>
      <c r="F206">
        <f>Players!F503</f>
        <v>55.960680127523901</v>
      </c>
      <c r="G206">
        <f>Players!G503</f>
        <v>0</v>
      </c>
      <c r="H206" s="8">
        <f>Players!H503</f>
        <v>55.960680127523901</v>
      </c>
    </row>
    <row r="207" spans="1:8">
      <c r="A207" t="str">
        <f>Players!A610</f>
        <v>Nathan Brown</v>
      </c>
      <c r="B207" t="str">
        <f>Players!B610</f>
        <v>St Kilda</v>
      </c>
      <c r="C207" t="str">
        <f>Players!C610</f>
        <v>['Defender']</v>
      </c>
      <c r="D207" t="str">
        <f>Players!D610</f>
        <v>Defender</v>
      </c>
      <c r="E207">
        <f>Players!E610</f>
        <v>227600</v>
      </c>
      <c r="F207">
        <f>Players!F610</f>
        <v>45.422698838248401</v>
      </c>
      <c r="G207">
        <f>Players!G610</f>
        <v>0</v>
      </c>
      <c r="H207" s="8">
        <f>Players!H610</f>
        <v>45.422698838248401</v>
      </c>
    </row>
    <row r="208" spans="1:8">
      <c r="A208" t="str">
        <f>Players!A662</f>
        <v>Nathan Murphy</v>
      </c>
      <c r="B208" t="str">
        <f>Players!B662</f>
        <v>Collingwood</v>
      </c>
      <c r="C208" t="str">
        <f>Players!C662</f>
        <v>['Defender']</v>
      </c>
      <c r="D208" t="str">
        <f>Players!D662</f>
        <v>Defender</v>
      </c>
      <c r="E208">
        <f>Players!E662</f>
        <v>167200</v>
      </c>
      <c r="F208">
        <f>Players!F662</f>
        <v>38</v>
      </c>
      <c r="G208">
        <f>Players!G662</f>
        <v>0</v>
      </c>
      <c r="H208" s="8">
        <f>Players!H662</f>
        <v>38</v>
      </c>
    </row>
    <row r="209" spans="1:8">
      <c r="A209" t="str">
        <f>Players!A249</f>
        <v>Nathan Wilson</v>
      </c>
      <c r="B209" t="str">
        <f>Players!B249</f>
        <v>Fremantle</v>
      </c>
      <c r="C209" t="str">
        <f>Players!C249</f>
        <v>['Defender']</v>
      </c>
      <c r="D209" t="str">
        <f>Players!D249</f>
        <v>Defender</v>
      </c>
      <c r="E209">
        <f>Players!E249</f>
        <v>435300</v>
      </c>
      <c r="F209">
        <f>Players!F249</f>
        <v>72.115335868187501</v>
      </c>
      <c r="G209">
        <f>Players!G249</f>
        <v>0</v>
      </c>
      <c r="H209" s="8">
        <f>Players!H249</f>
        <v>72.115335868187501</v>
      </c>
    </row>
    <row r="210" spans="1:8">
      <c r="A210" t="str">
        <f>Players!A404</f>
        <v>Neville Jetta</v>
      </c>
      <c r="B210" t="str">
        <f>Players!B404</f>
        <v>Melbourne</v>
      </c>
      <c r="C210" t="str">
        <f>Players!C404</f>
        <v>['Defender']</v>
      </c>
      <c r="D210" t="str">
        <f>Players!D404</f>
        <v>Defender</v>
      </c>
      <c r="E210">
        <f>Players!E404</f>
        <v>320000</v>
      </c>
      <c r="F210">
        <f>Players!F404</f>
        <v>62.277560594214201</v>
      </c>
      <c r="G210">
        <f>Players!G404</f>
        <v>0</v>
      </c>
      <c r="H210" s="8">
        <f>Players!H404</f>
        <v>62.277560594214201</v>
      </c>
    </row>
    <row r="211" spans="1:8">
      <c r="A211" t="str">
        <f>Players!A185</f>
        <v>Nic Newman</v>
      </c>
      <c r="B211" t="str">
        <f>Players!B185</f>
        <v>Carlton</v>
      </c>
      <c r="C211" t="str">
        <f>Players!C185</f>
        <v>['Defender']</v>
      </c>
      <c r="D211" t="str">
        <f>Players!D185</f>
        <v>Defender</v>
      </c>
      <c r="E211">
        <f>Players!E185</f>
        <v>394100</v>
      </c>
      <c r="F211">
        <f>Players!F185</f>
        <v>78.116504854368898</v>
      </c>
      <c r="G211">
        <f>Players!G185</f>
        <v>0</v>
      </c>
      <c r="H211" s="8">
        <f>Players!H185</f>
        <v>78.116504854368898</v>
      </c>
    </row>
    <row r="212" spans="1:8">
      <c r="A212" t="str">
        <f>Players!A546</f>
        <v>Nicholas Coffield</v>
      </c>
      <c r="B212" t="str">
        <f>Players!B546</f>
        <v>St Kilda</v>
      </c>
      <c r="C212" t="str">
        <f>Players!C546</f>
        <v>['Defender']</v>
      </c>
      <c r="D212" t="str">
        <f>Players!D546</f>
        <v>Defender</v>
      </c>
      <c r="E212">
        <f>Players!E546</f>
        <v>286100</v>
      </c>
      <c r="F212">
        <f>Players!F546</f>
        <v>52</v>
      </c>
      <c r="G212">
        <f>Players!G546</f>
        <v>0</v>
      </c>
      <c r="H212" s="8">
        <f>Players!H546</f>
        <v>52</v>
      </c>
    </row>
    <row r="213" spans="1:8">
      <c r="A213" t="str">
        <f>Players!A426</f>
        <v>Nicholas Robertson</v>
      </c>
      <c r="B213" t="str">
        <f>Players!B426</f>
        <v>Brisbane</v>
      </c>
      <c r="C213" t="str">
        <f>Players!C426</f>
        <v>['Defender']</v>
      </c>
      <c r="D213" t="str">
        <f>Players!D426</f>
        <v>Defender</v>
      </c>
      <c r="E213">
        <f>Players!E426</f>
        <v>347400</v>
      </c>
      <c r="F213">
        <f>Players!F426</f>
        <v>60.6248108925869</v>
      </c>
      <c r="G213">
        <f>Players!G426</f>
        <v>0</v>
      </c>
      <c r="H213" s="8">
        <f>Players!H426</f>
        <v>60.6248108925869</v>
      </c>
    </row>
    <row r="214" spans="1:8">
      <c r="A214" t="str">
        <f>Players!A208</f>
        <v>Nick Haynes</v>
      </c>
      <c r="B214" t="str">
        <f>Players!B208</f>
        <v>GWS</v>
      </c>
      <c r="C214" t="str">
        <f>Players!C208</f>
        <v>['Defender']</v>
      </c>
      <c r="D214" t="str">
        <f>Players!D208</f>
        <v>Defender</v>
      </c>
      <c r="E214">
        <f>Players!E208</f>
        <v>408100</v>
      </c>
      <c r="F214">
        <f>Players!F208</f>
        <v>75.741472172351806</v>
      </c>
      <c r="G214">
        <f>Players!G208</f>
        <v>0</v>
      </c>
      <c r="H214" s="8">
        <f>Players!H208</f>
        <v>75.741472172351806</v>
      </c>
    </row>
    <row r="215" spans="1:8">
      <c r="A215" t="str">
        <f>Players!A416</f>
        <v>Nick Smith</v>
      </c>
      <c r="B215" t="str">
        <f>Players!B416</f>
        <v>Sydney</v>
      </c>
      <c r="C215" t="str">
        <f>Players!C416</f>
        <v>['Defender']</v>
      </c>
      <c r="D215" t="str">
        <f>Players!D416</f>
        <v>Defender</v>
      </c>
      <c r="E215">
        <f>Players!E416</f>
        <v>338200</v>
      </c>
      <c r="F215">
        <f>Players!F416</f>
        <v>61.527756059421399</v>
      </c>
      <c r="G215">
        <f>Players!G416</f>
        <v>0</v>
      </c>
      <c r="H215" s="8">
        <f>Players!H416</f>
        <v>61.527756059421399</v>
      </c>
    </row>
    <row r="216" spans="1:8">
      <c r="A216" t="str">
        <f>Players!A188</f>
        <v>Nick Vlastuin</v>
      </c>
      <c r="B216" t="str">
        <f>Players!B188</f>
        <v>Richmond</v>
      </c>
      <c r="C216" t="str">
        <f>Players!C188</f>
        <v>['Defender']</v>
      </c>
      <c r="D216" t="str">
        <f>Players!D188</f>
        <v>Defender</v>
      </c>
      <c r="E216">
        <f>Players!E188</f>
        <v>442900</v>
      </c>
      <c r="F216">
        <f>Players!F188</f>
        <v>77.667123914037404</v>
      </c>
      <c r="G216">
        <f>Players!G188</f>
        <v>0</v>
      </c>
      <c r="H216" s="8">
        <f>Players!H188</f>
        <v>77.667123914037404</v>
      </c>
    </row>
    <row r="217" spans="1:8">
      <c r="A217" t="str">
        <f>Players!A764</f>
        <v>Noah Answerth</v>
      </c>
      <c r="B217" t="str">
        <f>Players!B764</f>
        <v>Brisbane</v>
      </c>
      <c r="C217" t="str">
        <f>Players!C764</f>
        <v>['Defender', 'Midfield']</v>
      </c>
      <c r="D217" t="str">
        <f>Players!D764</f>
        <v>Defender, Midfield</v>
      </c>
      <c r="E217">
        <f>Players!E764</f>
        <v>117300</v>
      </c>
      <c r="F217">
        <f>Players!F764</f>
        <v>22.557692307692299</v>
      </c>
      <c r="G217">
        <f>Players!G764</f>
        <v>0</v>
      </c>
      <c r="H217" s="8">
        <f>Players!H764</f>
        <v>22.557692307692299</v>
      </c>
    </row>
    <row r="218" spans="1:8">
      <c r="A218" t="str">
        <f>Players!A550</f>
        <v>Oleg Markov</v>
      </c>
      <c r="B218" t="str">
        <f>Players!B550</f>
        <v>Richmond</v>
      </c>
      <c r="C218" t="str">
        <f>Players!C550</f>
        <v>['Defender']</v>
      </c>
      <c r="D218" t="str">
        <f>Players!D550</f>
        <v>Defender</v>
      </c>
      <c r="E218">
        <f>Players!E550</f>
        <v>158000</v>
      </c>
      <c r="F218">
        <f>Players!F550</f>
        <v>51.507462686567102</v>
      </c>
      <c r="G218">
        <f>Players!G550</f>
        <v>0</v>
      </c>
      <c r="H218" s="8">
        <f>Players!H550</f>
        <v>51.507462686567102</v>
      </c>
    </row>
    <row r="219" spans="1:8">
      <c r="A219" t="str">
        <f>Players!A527</f>
        <v>Oscar Allen</v>
      </c>
      <c r="B219" t="str">
        <f>Players!B527</f>
        <v>West Coast</v>
      </c>
      <c r="C219" t="str">
        <f>Players!C527</f>
        <v>['Defender']</v>
      </c>
      <c r="D219" t="str">
        <f>Players!D527</f>
        <v>Defender</v>
      </c>
      <c r="E219">
        <f>Players!E527</f>
        <v>236700</v>
      </c>
      <c r="F219">
        <f>Players!F527</f>
        <v>54</v>
      </c>
      <c r="G219">
        <f>Players!G527</f>
        <v>0</v>
      </c>
      <c r="H219" s="8">
        <f>Players!H527</f>
        <v>54</v>
      </c>
    </row>
    <row r="220" spans="1:8">
      <c r="A220" t="str">
        <f>Players!A724</f>
        <v>Oscar Clavarino</v>
      </c>
      <c r="B220" t="str">
        <f>Players!B724</f>
        <v>St Kilda</v>
      </c>
      <c r="C220" t="str">
        <f>Players!C724</f>
        <v>['Defender']</v>
      </c>
      <c r="D220" t="str">
        <f>Players!D724</f>
        <v>Defender</v>
      </c>
      <c r="E220">
        <f>Players!E724</f>
        <v>123900</v>
      </c>
      <c r="F220">
        <f>Players!F724</f>
        <v>23.826923076922998</v>
      </c>
      <c r="G220">
        <f>Players!G724</f>
        <v>0</v>
      </c>
      <c r="H220" s="8">
        <f>Players!H724</f>
        <v>23.826923076922998</v>
      </c>
    </row>
    <row r="221" spans="1:8">
      <c r="A221" t="str">
        <f>Players!A414</f>
        <v>Oscar McDonald</v>
      </c>
      <c r="B221" t="str">
        <f>Players!B414</f>
        <v>Melbourne</v>
      </c>
      <c r="C221" t="str">
        <f>Players!C414</f>
        <v>['Defender']</v>
      </c>
      <c r="D221" t="str">
        <f>Players!D414</f>
        <v>Defender</v>
      </c>
      <c r="E221">
        <f>Players!E414</f>
        <v>296100</v>
      </c>
      <c r="F221">
        <f>Players!F414</f>
        <v>61.5980392156862</v>
      </c>
      <c r="G221">
        <f>Players!G414</f>
        <v>0</v>
      </c>
      <c r="H221" s="8">
        <f>Players!H414</f>
        <v>61.5980392156862</v>
      </c>
    </row>
    <row r="222" spans="1:8">
      <c r="A222" t="str">
        <f>Players!A501</f>
        <v>Patrick Ambrose</v>
      </c>
      <c r="B222" t="str">
        <f>Players!B501</f>
        <v>Essendon</v>
      </c>
      <c r="C222" t="str">
        <f>Players!C501</f>
        <v>['Defender']</v>
      </c>
      <c r="D222" t="str">
        <f>Players!D501</f>
        <v>Defender</v>
      </c>
      <c r="E222">
        <f>Players!E501</f>
        <v>258900</v>
      </c>
      <c r="F222">
        <f>Players!F501</f>
        <v>56.084566596194399</v>
      </c>
      <c r="G222">
        <f>Players!G501</f>
        <v>0</v>
      </c>
      <c r="H222" s="8">
        <f>Players!H501</f>
        <v>56.084566596194399</v>
      </c>
    </row>
    <row r="223" spans="1:8">
      <c r="A223" t="str">
        <f>Players!A725</f>
        <v>Patrick Naish</v>
      </c>
      <c r="B223" t="str">
        <f>Players!B725</f>
        <v>Richmond</v>
      </c>
      <c r="C223" t="str">
        <f>Players!C725</f>
        <v>['Defender']</v>
      </c>
      <c r="D223" t="str">
        <f>Players!D725</f>
        <v>Defender</v>
      </c>
      <c r="E223">
        <f>Players!E725</f>
        <v>123900</v>
      </c>
      <c r="F223">
        <f>Players!F725</f>
        <v>23.826923076922998</v>
      </c>
      <c r="G223">
        <f>Players!G725</f>
        <v>0</v>
      </c>
      <c r="H223" s="8">
        <f>Players!H725</f>
        <v>23.826923076922998</v>
      </c>
    </row>
    <row r="224" spans="1:8">
      <c r="A224" t="str">
        <f>Players!A162</f>
        <v>Pearce Hanley</v>
      </c>
      <c r="B224" t="str">
        <f>Players!B162</f>
        <v>Gold Coast</v>
      </c>
      <c r="C224" t="str">
        <f>Players!C162</f>
        <v>['Defender']</v>
      </c>
      <c r="D224" t="str">
        <f>Players!D162</f>
        <v>Defender</v>
      </c>
      <c r="E224">
        <f>Players!E162</f>
        <v>296400</v>
      </c>
      <c r="F224">
        <f>Players!F162</f>
        <v>80.886605244507393</v>
      </c>
      <c r="G224">
        <f>Players!G162</f>
        <v>80</v>
      </c>
      <c r="H224" s="8">
        <f>Players!H162</f>
        <v>80.221651311126848</v>
      </c>
    </row>
    <row r="225" spans="1:8">
      <c r="A225" t="str">
        <f>Players!A300</f>
        <v>Phil Davis</v>
      </c>
      <c r="B225" t="str">
        <f>Players!B300</f>
        <v>GWS</v>
      </c>
      <c r="C225" t="str">
        <f>Players!C300</f>
        <v>['Defender']</v>
      </c>
      <c r="D225" t="str">
        <f>Players!D300</f>
        <v>Defender</v>
      </c>
      <c r="E225">
        <f>Players!E300</f>
        <v>422600</v>
      </c>
      <c r="F225">
        <f>Players!F300</f>
        <v>69.057217165149495</v>
      </c>
      <c r="G225">
        <f>Players!G300</f>
        <v>0</v>
      </c>
      <c r="H225" s="8">
        <f>Players!H300</f>
        <v>69.057217165149495</v>
      </c>
    </row>
    <row r="226" spans="1:8">
      <c r="A226" t="str">
        <f>Players!A371</f>
        <v>Riley Bonner</v>
      </c>
      <c r="B226" t="str">
        <f>Players!B371</f>
        <v>Port Adelaide</v>
      </c>
      <c r="C226" t="str">
        <f>Players!C371</f>
        <v>['Defender']</v>
      </c>
      <c r="D226" t="str">
        <f>Players!D371</f>
        <v>Defender</v>
      </c>
      <c r="E226">
        <f>Players!E371</f>
        <v>346000</v>
      </c>
      <c r="F226">
        <f>Players!F371</f>
        <v>64.648018648018606</v>
      </c>
      <c r="G226">
        <f>Players!G371</f>
        <v>0</v>
      </c>
      <c r="H226" s="8">
        <f>Players!H371</f>
        <v>64.648018648018606</v>
      </c>
    </row>
    <row r="227" spans="1:8">
      <c r="A227" t="str">
        <f>Players!A759</f>
        <v>Riley Grundy</v>
      </c>
      <c r="B227" t="str">
        <f>Players!B759</f>
        <v>Port Adelaide</v>
      </c>
      <c r="C227" t="str">
        <f>Players!C759</f>
        <v>['Defender']</v>
      </c>
      <c r="D227" t="str">
        <f>Players!D759</f>
        <v>Defender</v>
      </c>
      <c r="E227">
        <f>Players!E759</f>
        <v>117300</v>
      </c>
      <c r="F227">
        <f>Players!F759</f>
        <v>22.557692307692299</v>
      </c>
      <c r="G227">
        <f>Players!G759</f>
        <v>0</v>
      </c>
      <c r="H227" s="8">
        <f>Players!H759</f>
        <v>22.557692307692299</v>
      </c>
    </row>
    <row r="228" spans="1:8">
      <c r="A228" t="str">
        <f>Players!A614</f>
        <v>Roarke Smith</v>
      </c>
      <c r="B228" t="str">
        <f>Players!B614</f>
        <v>Western Bulldogs</v>
      </c>
      <c r="C228" t="str">
        <f>Players!C614</f>
        <v>['Defender']</v>
      </c>
      <c r="D228" t="str">
        <f>Players!D614</f>
        <v>Defender</v>
      </c>
      <c r="E228">
        <f>Players!E614</f>
        <v>247000</v>
      </c>
      <c r="F228">
        <f>Players!F614</f>
        <v>44.473214285714199</v>
      </c>
      <c r="G228">
        <f>Players!G614</f>
        <v>0</v>
      </c>
      <c r="H228" s="8">
        <f>Players!H614</f>
        <v>44.473214285714199</v>
      </c>
    </row>
    <row r="229" spans="1:8">
      <c r="A229" t="str">
        <f>Players!A533</f>
        <v>Robbie Fox</v>
      </c>
      <c r="B229" t="str">
        <f>Players!B533</f>
        <v>Sydney</v>
      </c>
      <c r="C229" t="str">
        <f>Players!C533</f>
        <v>['Defender', 'Forward']</v>
      </c>
      <c r="D229" t="str">
        <f>Players!D533</f>
        <v>Defender, Forward</v>
      </c>
      <c r="E229">
        <f>Players!E533</f>
        <v>283400</v>
      </c>
      <c r="F229">
        <f>Players!F533</f>
        <v>53.663366336633601</v>
      </c>
      <c r="G229">
        <f>Players!G533</f>
        <v>0</v>
      </c>
      <c r="H229" s="8">
        <f>Players!H533</f>
        <v>53.663366336633601</v>
      </c>
    </row>
    <row r="230" spans="1:8">
      <c r="A230" t="str">
        <f>Players!A195</f>
        <v>Robbie Tarrant</v>
      </c>
      <c r="B230" t="str">
        <f>Players!B195</f>
        <v>North Melbourne</v>
      </c>
      <c r="C230" t="str">
        <f>Players!C195</f>
        <v>['Defender']</v>
      </c>
      <c r="D230" t="str">
        <f>Players!D195</f>
        <v>Defender</v>
      </c>
      <c r="E230">
        <f>Players!E195</f>
        <v>403000</v>
      </c>
      <c r="F230">
        <f>Players!F195</f>
        <v>77.178309532998796</v>
      </c>
      <c r="G230">
        <f>Players!G195</f>
        <v>0</v>
      </c>
      <c r="H230" s="8">
        <f>Players!H195</f>
        <v>77.178309532998796</v>
      </c>
    </row>
    <row r="231" spans="1:8">
      <c r="A231" t="str">
        <f>Players!A26</f>
        <v>Rory Laird</v>
      </c>
      <c r="B231" t="str">
        <f>Players!B26</f>
        <v>Adelaide</v>
      </c>
      <c r="C231" t="str">
        <f>Players!C26</f>
        <v>['Defender']</v>
      </c>
      <c r="D231" t="str">
        <f>Players!D26</f>
        <v>Defender</v>
      </c>
      <c r="E231">
        <f>Players!E26</f>
        <v>587600</v>
      </c>
      <c r="F231">
        <f>Players!F26</f>
        <v>100.630981346309</v>
      </c>
      <c r="G231">
        <f>Players!G26</f>
        <v>104</v>
      </c>
      <c r="H231" s="8">
        <f>Players!H26</f>
        <v>103.15774533657725</v>
      </c>
    </row>
    <row r="232" spans="1:8">
      <c r="A232" t="str">
        <f>Players!A555</f>
        <v>Rory Thompson</v>
      </c>
      <c r="B232" t="str">
        <f>Players!B555</f>
        <v>Gold Coast</v>
      </c>
      <c r="C232" t="str">
        <f>Players!C555</f>
        <v>['Defender']</v>
      </c>
      <c r="D232" t="str">
        <f>Players!D555</f>
        <v>Defender</v>
      </c>
      <c r="E232">
        <f>Players!E555</f>
        <v>265400</v>
      </c>
      <c r="F232">
        <f>Players!F555</f>
        <v>51.339113680154099</v>
      </c>
      <c r="G232">
        <f>Players!G555</f>
        <v>0</v>
      </c>
      <c r="H232" s="8">
        <f>Players!H555</f>
        <v>51.339113680154099</v>
      </c>
    </row>
    <row r="233" spans="1:8">
      <c r="A233" t="str">
        <f>Players!A250</f>
        <v>Ryan Burton</v>
      </c>
      <c r="B233" t="str">
        <f>Players!B250</f>
        <v>Port Adelaide</v>
      </c>
      <c r="C233" t="str">
        <f>Players!C250</f>
        <v>['Defender']</v>
      </c>
      <c r="D233" t="str">
        <f>Players!D250</f>
        <v>Defender</v>
      </c>
      <c r="E233">
        <f>Players!E250</f>
        <v>356700</v>
      </c>
      <c r="F233">
        <f>Players!F250</f>
        <v>72.086206896551701</v>
      </c>
      <c r="G233">
        <f>Players!G250</f>
        <v>0</v>
      </c>
      <c r="H233" s="8">
        <f>Players!H250</f>
        <v>72.086206896551701</v>
      </c>
    </row>
    <row r="234" spans="1:8">
      <c r="A234" t="str">
        <f>Players!A368</f>
        <v>Ryan Clarke</v>
      </c>
      <c r="B234" t="str">
        <f>Players!B368</f>
        <v>Sydney</v>
      </c>
      <c r="C234" t="str">
        <f>Players!C368</f>
        <v>['Defender']</v>
      </c>
      <c r="D234" t="str">
        <f>Players!D368</f>
        <v>Defender</v>
      </c>
      <c r="E234">
        <f>Players!E368</f>
        <v>355400</v>
      </c>
      <c r="F234">
        <f>Players!F368</f>
        <v>64.682037164487198</v>
      </c>
      <c r="G234">
        <f>Players!G368</f>
        <v>0</v>
      </c>
      <c r="H234" s="8">
        <f>Players!H368</f>
        <v>64.682037164487198</v>
      </c>
    </row>
    <row r="235" spans="1:8">
      <c r="A235" t="str">
        <f>Players!A423</f>
        <v>Ryan Garthwaite</v>
      </c>
      <c r="B235" t="str">
        <f>Players!B423</f>
        <v>Richmond</v>
      </c>
      <c r="C235" t="str">
        <f>Players!C423</f>
        <v>['Defender']</v>
      </c>
      <c r="D235" t="str">
        <f>Players!D423</f>
        <v>Defender</v>
      </c>
      <c r="E235">
        <f>Players!E423</f>
        <v>231800</v>
      </c>
      <c r="F235">
        <f>Players!F423</f>
        <v>61</v>
      </c>
      <c r="G235">
        <f>Players!G423</f>
        <v>0</v>
      </c>
      <c r="H235" s="8">
        <f>Players!H423</f>
        <v>61</v>
      </c>
    </row>
    <row r="236" spans="1:8">
      <c r="A236" t="str">
        <f>Players!A307</f>
        <v>Ryan Lester</v>
      </c>
      <c r="B236" t="str">
        <f>Players!B307</f>
        <v>Brisbane</v>
      </c>
      <c r="C236" t="str">
        <f>Players!C307</f>
        <v>['Defender']</v>
      </c>
      <c r="D236" t="str">
        <f>Players!D307</f>
        <v>Defender</v>
      </c>
      <c r="E236">
        <f>Players!E307</f>
        <v>371300</v>
      </c>
      <c r="F236">
        <f>Players!F307</f>
        <v>68.887608069164202</v>
      </c>
      <c r="G236">
        <f>Players!G307</f>
        <v>0</v>
      </c>
      <c r="H236" s="8">
        <f>Players!H307</f>
        <v>68.887608069164202</v>
      </c>
    </row>
    <row r="237" spans="1:8">
      <c r="A237" t="str">
        <f>Players!A541</f>
        <v>Ryan Nyhuis</v>
      </c>
      <c r="B237" t="str">
        <f>Players!B541</f>
        <v>Fremantle</v>
      </c>
      <c r="C237" t="str">
        <f>Players!C541</f>
        <v>['Defender']</v>
      </c>
      <c r="D237" t="str">
        <f>Players!D541</f>
        <v>Defender</v>
      </c>
      <c r="E237">
        <f>Players!E541</f>
        <v>284300</v>
      </c>
      <c r="F237">
        <f>Players!F541</f>
        <v>52.6086956521739</v>
      </c>
      <c r="G237">
        <f>Players!G541</f>
        <v>0</v>
      </c>
      <c r="H237" s="8">
        <f>Players!H541</f>
        <v>52.6086956521739</v>
      </c>
    </row>
    <row r="238" spans="1:8">
      <c r="A238" t="str">
        <f>Players!A819</f>
        <v>Sam Docherty</v>
      </c>
      <c r="B238" t="str">
        <f>Players!B819</f>
        <v>Carlton</v>
      </c>
      <c r="C238" t="str">
        <f>Players!C819</f>
        <v>['Defender']</v>
      </c>
      <c r="D238" t="str">
        <f>Players!D819</f>
        <v>Defender</v>
      </c>
      <c r="E238">
        <f>Players!E819</f>
        <v>511300</v>
      </c>
      <c r="F238">
        <f>Players!F819</f>
        <v>106.09739524348799</v>
      </c>
      <c r="G238">
        <f>Players!G819</f>
        <v>-1</v>
      </c>
      <c r="H238" s="8">
        <f>Players!H819</f>
        <v>0</v>
      </c>
    </row>
    <row r="239" spans="1:8">
      <c r="A239" t="str">
        <f>Players!A569</f>
        <v>Sam Durdin</v>
      </c>
      <c r="B239" t="str">
        <f>Players!B569</f>
        <v>North Melbourne</v>
      </c>
      <c r="C239" t="str">
        <f>Players!C569</f>
        <v>['Defender']</v>
      </c>
      <c r="D239" t="str">
        <f>Players!D569</f>
        <v>Defender</v>
      </c>
      <c r="E239">
        <f>Players!E569</f>
        <v>202300</v>
      </c>
      <c r="F239">
        <f>Players!F569</f>
        <v>49.875</v>
      </c>
      <c r="G239">
        <f>Players!G569</f>
        <v>0</v>
      </c>
      <c r="H239" s="8">
        <f>Players!H569</f>
        <v>49.875</v>
      </c>
    </row>
    <row r="240" spans="1:8">
      <c r="A240" t="str">
        <f>Players!A462</f>
        <v>Sam Frost</v>
      </c>
      <c r="B240" t="str">
        <f>Players!B462</f>
        <v>Melbourne</v>
      </c>
      <c r="C240" t="str">
        <f>Players!C462</f>
        <v>['Defender']</v>
      </c>
      <c r="D240" t="str">
        <f>Players!D462</f>
        <v>Defender</v>
      </c>
      <c r="E240">
        <f>Players!E462</f>
        <v>331700</v>
      </c>
      <c r="F240">
        <f>Players!F462</f>
        <v>58.6158038147139</v>
      </c>
      <c r="G240">
        <f>Players!G462</f>
        <v>0</v>
      </c>
      <c r="H240" s="8">
        <f>Players!H462</f>
        <v>58.6158038147139</v>
      </c>
    </row>
    <row r="241" spans="1:8">
      <c r="A241" t="str">
        <f>Players!A281</f>
        <v>Sam Mayes</v>
      </c>
      <c r="B241" t="str">
        <f>Players!B281</f>
        <v>Port Adelaide</v>
      </c>
      <c r="C241" t="str">
        <f>Players!C281</f>
        <v>['Defender']</v>
      </c>
      <c r="D241" t="str">
        <f>Players!D281</f>
        <v>Defender</v>
      </c>
      <c r="E241">
        <f>Players!E281</f>
        <v>274400</v>
      </c>
      <c r="F241">
        <f>Players!F281</f>
        <v>70.341833966359204</v>
      </c>
      <c r="G241">
        <f>Players!G281</f>
        <v>0</v>
      </c>
      <c r="H241" s="8">
        <f>Players!H281</f>
        <v>70.341833966359204</v>
      </c>
    </row>
    <row r="242" spans="1:8">
      <c r="A242" t="str">
        <f>Players!A409</f>
        <v>Sam Skinner</v>
      </c>
      <c r="B242" t="str">
        <f>Players!B409</f>
        <v>Brisbane</v>
      </c>
      <c r="C242" t="str">
        <f>Players!C409</f>
        <v>['Defender']</v>
      </c>
      <c r="D242" t="str">
        <f>Players!D409</f>
        <v>Defender</v>
      </c>
      <c r="E242">
        <f>Players!E409</f>
        <v>168300</v>
      </c>
      <c r="F242">
        <f>Players!F409</f>
        <v>62</v>
      </c>
      <c r="G242">
        <f>Players!G409</f>
        <v>0</v>
      </c>
      <c r="H242" s="8">
        <f>Players!H409</f>
        <v>62</v>
      </c>
    </row>
    <row r="243" spans="1:8">
      <c r="A243" t="str">
        <f>Players!A585</f>
        <v>Sam Taylor</v>
      </c>
      <c r="B243" t="str">
        <f>Players!B585</f>
        <v>GWS</v>
      </c>
      <c r="C243" t="str">
        <f>Players!C585</f>
        <v>['Defender']</v>
      </c>
      <c r="D243" t="str">
        <f>Players!D585</f>
        <v>Defender</v>
      </c>
      <c r="E243">
        <f>Players!E585</f>
        <v>268000</v>
      </c>
      <c r="F243">
        <f>Players!F585</f>
        <v>49</v>
      </c>
      <c r="G243">
        <f>Players!G585</f>
        <v>0</v>
      </c>
      <c r="H243" s="8">
        <f>Players!H585</f>
        <v>49</v>
      </c>
    </row>
    <row r="244" spans="1:8">
      <c r="A244" t="str">
        <f>Players!A292</f>
        <v>Samuel Collins</v>
      </c>
      <c r="B244" t="str">
        <f>Players!B292</f>
        <v>Gold Coast</v>
      </c>
      <c r="C244" t="str">
        <f>Players!C292</f>
        <v>['Defender']</v>
      </c>
      <c r="D244" t="str">
        <f>Players!D292</f>
        <v>Defender</v>
      </c>
      <c r="E244">
        <f>Players!E292</f>
        <v>188900</v>
      </c>
      <c r="F244">
        <f>Players!F292</f>
        <v>69.760000000000005</v>
      </c>
      <c r="G244">
        <f>Players!G292</f>
        <v>0</v>
      </c>
      <c r="H244" s="8">
        <f>Players!H292</f>
        <v>69.760000000000005</v>
      </c>
    </row>
    <row r="245" spans="1:8">
      <c r="A245" t="str">
        <f>Players!A287</f>
        <v>Samuel Murray</v>
      </c>
      <c r="B245" t="str">
        <f>Players!B287</f>
        <v>Collingwood</v>
      </c>
      <c r="C245" t="str">
        <f>Players!C287</f>
        <v>['Defender']</v>
      </c>
      <c r="D245" t="str">
        <f>Players!D287</f>
        <v>Defender</v>
      </c>
      <c r="E245">
        <f>Players!E287</f>
        <v>385000</v>
      </c>
      <c r="F245">
        <f>Players!F287</f>
        <v>70</v>
      </c>
      <c r="G245">
        <f>Players!G287</f>
        <v>0</v>
      </c>
      <c r="H245" s="8">
        <f>Players!H287</f>
        <v>70</v>
      </c>
    </row>
    <row r="246" spans="1:8">
      <c r="A246" t="str">
        <f>Players!A323</f>
        <v>Samuel Wright</v>
      </c>
      <c r="B246" t="str">
        <f>Players!B323</f>
        <v>North Melbourne</v>
      </c>
      <c r="C246" t="str">
        <f>Players!C323</f>
        <v>['Defender']</v>
      </c>
      <c r="D246" t="str">
        <f>Players!D323</f>
        <v>Defender</v>
      </c>
      <c r="E246">
        <f>Players!E323</f>
        <v>356200</v>
      </c>
      <c r="F246">
        <f>Players!F323</f>
        <v>67.900311526479697</v>
      </c>
      <c r="G246">
        <f>Players!G323</f>
        <v>0</v>
      </c>
      <c r="H246" s="8">
        <f>Players!H323</f>
        <v>67.900311526479697</v>
      </c>
    </row>
    <row r="247" spans="1:8">
      <c r="A247" t="str">
        <f>Players!A239</f>
        <v>Scott Thompson</v>
      </c>
      <c r="B247" t="str">
        <f>Players!B239</f>
        <v>North Melbourne</v>
      </c>
      <c r="C247" t="str">
        <f>Players!C239</f>
        <v>['Defender']</v>
      </c>
      <c r="D247" t="str">
        <f>Players!D239</f>
        <v>Defender</v>
      </c>
      <c r="E247">
        <f>Players!E239</f>
        <v>419000</v>
      </c>
      <c r="F247">
        <f>Players!F239</f>
        <v>72.811453058044407</v>
      </c>
      <c r="G247">
        <f>Players!G239</f>
        <v>0</v>
      </c>
      <c r="H247" s="8">
        <f>Players!H239</f>
        <v>72.811453058044407</v>
      </c>
    </row>
    <row r="248" spans="1:8">
      <c r="A248" t="str">
        <f>Players!A504</f>
        <v>Shane Kersten</v>
      </c>
      <c r="B248" t="str">
        <f>Players!B504</f>
        <v>Fremantle</v>
      </c>
      <c r="C248" t="str">
        <f>Players!C504</f>
        <v>['Defender']</v>
      </c>
      <c r="D248" t="str">
        <f>Players!D504</f>
        <v>Defender</v>
      </c>
      <c r="E248">
        <f>Players!E504</f>
        <v>331100</v>
      </c>
      <c r="F248">
        <f>Players!F504</f>
        <v>55.801822323462403</v>
      </c>
      <c r="G248">
        <f>Players!G504</f>
        <v>0</v>
      </c>
      <c r="H248" s="8">
        <f>Players!H504</f>
        <v>55.801822323462403</v>
      </c>
    </row>
    <row r="249" spans="1:8">
      <c r="A249" t="str">
        <f>Players!A135</f>
        <v>Shane Savage</v>
      </c>
      <c r="B249" t="str">
        <f>Players!B135</f>
        <v>St Kilda</v>
      </c>
      <c r="C249" t="str">
        <f>Players!C135</f>
        <v>['Defender']</v>
      </c>
      <c r="D249" t="str">
        <f>Players!D135</f>
        <v>Defender</v>
      </c>
      <c r="E249">
        <f>Players!E135</f>
        <v>481300</v>
      </c>
      <c r="F249">
        <f>Players!F135</f>
        <v>83.325187969924798</v>
      </c>
      <c r="G249">
        <f>Players!G135</f>
        <v>0</v>
      </c>
      <c r="H249" s="8">
        <f>Players!H135</f>
        <v>83.325187969924798</v>
      </c>
    </row>
    <row r="250" spans="1:8">
      <c r="A250" t="str">
        <f>Players!A83</f>
        <v>Shannon Hurn</v>
      </c>
      <c r="B250" t="str">
        <f>Players!B83</f>
        <v>West Coast</v>
      </c>
      <c r="C250" t="str">
        <f>Players!C83</f>
        <v>['Defender']</v>
      </c>
      <c r="D250" t="str">
        <f>Players!D83</f>
        <v>Defender</v>
      </c>
      <c r="E250">
        <f>Players!E83</f>
        <v>523400</v>
      </c>
      <c r="F250">
        <f>Players!F83</f>
        <v>87.1104455260202</v>
      </c>
      <c r="G250">
        <f>Players!G83</f>
        <v>95</v>
      </c>
      <c r="H250" s="8">
        <f>Players!H83</f>
        <v>93.027611381505054</v>
      </c>
    </row>
    <row r="251" spans="1:8">
      <c r="A251" t="str">
        <f>Players!A804</f>
        <v>Stefan Okunbor</v>
      </c>
      <c r="B251" t="str">
        <f>Players!B804</f>
        <v>Geelong</v>
      </c>
      <c r="C251" t="str">
        <f>Players!C804</f>
        <v>['Defender', 'Forward']</v>
      </c>
      <c r="D251" t="str">
        <f>Players!D804</f>
        <v>Defender, Forward</v>
      </c>
      <c r="E251">
        <f>Players!E804</f>
        <v>102400</v>
      </c>
      <c r="F251">
        <f>Players!F804</f>
        <v>19.692307692307601</v>
      </c>
      <c r="G251">
        <f>Players!G804</f>
        <v>0</v>
      </c>
      <c r="H251" s="8">
        <f>Players!H804</f>
        <v>19.692307692307601</v>
      </c>
    </row>
    <row r="252" spans="1:8">
      <c r="A252" t="str">
        <f>Players!A138</f>
        <v>Stephen Hill</v>
      </c>
      <c r="B252" t="str">
        <f>Players!B138</f>
        <v>Fremantle</v>
      </c>
      <c r="C252" t="str">
        <f>Players!C138</f>
        <v>['Defender']</v>
      </c>
      <c r="D252" t="str">
        <f>Players!D138</f>
        <v>Defender</v>
      </c>
      <c r="E252">
        <f>Players!E138</f>
        <v>389200</v>
      </c>
      <c r="F252">
        <f>Players!F138</f>
        <v>83.202965708989794</v>
      </c>
      <c r="G252">
        <f>Players!G138</f>
        <v>0</v>
      </c>
      <c r="H252" s="8">
        <f>Players!H138</f>
        <v>83.202965708989794</v>
      </c>
    </row>
    <row r="253" spans="1:8">
      <c r="A253" t="str">
        <f>Players!A150</f>
        <v>Steven May</v>
      </c>
      <c r="B253" t="str">
        <f>Players!B150</f>
        <v>Melbourne</v>
      </c>
      <c r="C253" t="str">
        <f>Players!C150</f>
        <v>['Defender']</v>
      </c>
      <c r="D253" t="str">
        <f>Players!D150</f>
        <v>Defender</v>
      </c>
      <c r="E253">
        <f>Players!E150</f>
        <v>443500</v>
      </c>
      <c r="F253">
        <f>Players!F150</f>
        <v>81.815470643056798</v>
      </c>
      <c r="G253">
        <f>Players!G150</f>
        <v>0</v>
      </c>
      <c r="H253" s="8">
        <f>Players!H150</f>
        <v>81.815470643056798</v>
      </c>
    </row>
    <row r="254" spans="1:8">
      <c r="A254" t="str">
        <f>Players!A288</f>
        <v>Taylin Duman</v>
      </c>
      <c r="B254" t="str">
        <f>Players!B288</f>
        <v>Fremantle</v>
      </c>
      <c r="C254" t="str">
        <f>Players!C288</f>
        <v>['Defender']</v>
      </c>
      <c r="D254" t="str">
        <f>Players!D288</f>
        <v>Defender</v>
      </c>
      <c r="E254">
        <f>Players!E288</f>
        <v>381100</v>
      </c>
      <c r="F254">
        <f>Players!F288</f>
        <v>70</v>
      </c>
      <c r="G254">
        <f>Players!G288</f>
        <v>0</v>
      </c>
      <c r="H254" s="8">
        <f>Players!H288</f>
        <v>70</v>
      </c>
    </row>
    <row r="255" spans="1:8">
      <c r="A255" t="str">
        <f>Players!A346</f>
        <v>Taylor Duryea</v>
      </c>
      <c r="B255" t="str">
        <f>Players!B346</f>
        <v>Western Bulldogs</v>
      </c>
      <c r="C255" t="str">
        <f>Players!C346</f>
        <v>['Defender']</v>
      </c>
      <c r="D255" t="str">
        <f>Players!D346</f>
        <v>Defender</v>
      </c>
      <c r="E255">
        <f>Players!E346</f>
        <v>340000</v>
      </c>
      <c r="F255">
        <f>Players!F346</f>
        <v>66.767628963558906</v>
      </c>
      <c r="G255">
        <f>Players!G346</f>
        <v>0</v>
      </c>
      <c r="H255" s="8">
        <f>Players!H346</f>
        <v>66.767628963558906</v>
      </c>
    </row>
    <row r="256" spans="1:8">
      <c r="A256" t="str">
        <f>Players!A478</f>
        <v>Teia Miles</v>
      </c>
      <c r="B256" t="str">
        <f>Players!B478</f>
        <v>Hawthorn</v>
      </c>
      <c r="C256" t="str">
        <f>Players!C478</f>
        <v>['Defender']</v>
      </c>
      <c r="D256" t="str">
        <f>Players!D478</f>
        <v>Defender</v>
      </c>
      <c r="E256">
        <f>Players!E478</f>
        <v>343400</v>
      </c>
      <c r="F256">
        <f>Players!F478</f>
        <v>57.826086956521699</v>
      </c>
      <c r="G256">
        <f>Players!G478</f>
        <v>0</v>
      </c>
      <c r="H256" s="8">
        <f>Players!H478</f>
        <v>57.826086956521699</v>
      </c>
    </row>
    <row r="257" spans="1:8">
      <c r="A257" t="str">
        <f>Players!A241</f>
        <v>Thomas Jonas</v>
      </c>
      <c r="B257" t="str">
        <f>Players!B241</f>
        <v>Port Adelaide</v>
      </c>
      <c r="C257" t="str">
        <f>Players!C241</f>
        <v>['Defender']</v>
      </c>
      <c r="D257" t="str">
        <f>Players!D241</f>
        <v>Defender</v>
      </c>
      <c r="E257">
        <f>Players!E241</f>
        <v>471100</v>
      </c>
      <c r="F257">
        <f>Players!F241</f>
        <v>72.729848558866607</v>
      </c>
      <c r="G257">
        <f>Players!G241</f>
        <v>0</v>
      </c>
      <c r="H257" s="8">
        <f>Players!H241</f>
        <v>72.729848558866607</v>
      </c>
    </row>
    <row r="258" spans="1:8">
      <c r="A258" t="str">
        <f>Players!A653</f>
        <v>Thomas Murphy</v>
      </c>
      <c r="B258" t="str">
        <f>Players!B653</f>
        <v>North Melbourne</v>
      </c>
      <c r="C258" t="str">
        <f>Players!C653</f>
        <v>['Defender']</v>
      </c>
      <c r="D258" t="str">
        <f>Players!D653</f>
        <v>Defender</v>
      </c>
      <c r="E258">
        <f>Players!E653</f>
        <v>195400</v>
      </c>
      <c r="F258">
        <f>Players!F653</f>
        <v>40</v>
      </c>
      <c r="G258">
        <f>Players!G653</f>
        <v>0</v>
      </c>
      <c r="H258" s="8">
        <f>Players!H653</f>
        <v>40</v>
      </c>
    </row>
    <row r="259" spans="1:8">
      <c r="A259" t="str">
        <f>Players!A193</f>
        <v>Thomas Stewart</v>
      </c>
      <c r="B259" t="str">
        <f>Players!B193</f>
        <v>Geelong</v>
      </c>
      <c r="C259" t="str">
        <f>Players!C193</f>
        <v>['Defender']</v>
      </c>
      <c r="D259" t="str">
        <f>Players!D193</f>
        <v>Defender</v>
      </c>
      <c r="E259">
        <f>Players!E193</f>
        <v>463000</v>
      </c>
      <c r="F259">
        <f>Players!F193</f>
        <v>77.285714285714306</v>
      </c>
      <c r="G259">
        <f>Players!G193</f>
        <v>0</v>
      </c>
      <c r="H259" s="8">
        <f>Players!H193</f>
        <v>77.285714285714306</v>
      </c>
    </row>
    <row r="260" spans="1:8">
      <c r="A260" t="str">
        <f>Players!A597</f>
        <v>Timothy Mohr</v>
      </c>
      <c r="B260" t="str">
        <f>Players!B597</f>
        <v>Hawthorn</v>
      </c>
      <c r="C260" t="str">
        <f>Players!C597</f>
        <v>['Defender']</v>
      </c>
      <c r="D260" t="str">
        <f>Players!D597</f>
        <v>Defender</v>
      </c>
      <c r="E260">
        <f>Players!E597</f>
        <v>243200</v>
      </c>
      <c r="F260">
        <f>Players!F597</f>
        <v>47.173913043478201</v>
      </c>
      <c r="G260">
        <f>Players!G597</f>
        <v>0</v>
      </c>
      <c r="H260" s="8">
        <f>Players!H597</f>
        <v>47.173913043478201</v>
      </c>
    </row>
    <row r="261" spans="1:8">
      <c r="A261" t="str">
        <f>Players!A799</f>
        <v>Tobe Watson</v>
      </c>
      <c r="B261" t="str">
        <f>Players!B799</f>
        <v>Fremantle</v>
      </c>
      <c r="C261" t="str">
        <f>Players!C799</f>
        <v>['Defender', 'Midfield']</v>
      </c>
      <c r="D261" t="str">
        <f>Players!D799</f>
        <v>Defender, Midfield</v>
      </c>
      <c r="E261">
        <f>Players!E799</f>
        <v>102400</v>
      </c>
      <c r="F261">
        <f>Players!F799</f>
        <v>19.692307692307601</v>
      </c>
      <c r="G261">
        <f>Players!G799</f>
        <v>0</v>
      </c>
      <c r="H261" s="8">
        <f>Players!H799</f>
        <v>19.692307692307601</v>
      </c>
    </row>
    <row r="262" spans="1:8">
      <c r="A262" t="str">
        <f>Players!A279</f>
        <v>Tom Barrass</v>
      </c>
      <c r="B262" t="str">
        <f>Players!B279</f>
        <v>West Coast</v>
      </c>
      <c r="C262" t="str">
        <f>Players!C279</f>
        <v>['Defender']</v>
      </c>
      <c r="D262" t="str">
        <f>Players!D279</f>
        <v>Defender</v>
      </c>
      <c r="E262">
        <f>Players!E279</f>
        <v>395600</v>
      </c>
      <c r="F262">
        <f>Players!F279</f>
        <v>70.393018745959907</v>
      </c>
      <c r="G262">
        <f>Players!G279</f>
        <v>0</v>
      </c>
      <c r="H262" s="8">
        <f>Players!H279</f>
        <v>70.393018745959907</v>
      </c>
    </row>
    <row r="263" spans="1:8">
      <c r="A263" t="str">
        <f>Players!A460</f>
        <v>Tom Clurey</v>
      </c>
      <c r="B263" t="str">
        <f>Players!B460</f>
        <v>Port Adelaide</v>
      </c>
      <c r="C263" t="str">
        <f>Players!C460</f>
        <v>['Defender']</v>
      </c>
      <c r="D263" t="str">
        <f>Players!D460</f>
        <v>Defender</v>
      </c>
      <c r="E263">
        <f>Players!E460</f>
        <v>350300</v>
      </c>
      <c r="F263">
        <f>Players!F460</f>
        <v>58.957775489186403</v>
      </c>
      <c r="G263">
        <f>Players!G460</f>
        <v>0</v>
      </c>
      <c r="H263" s="8">
        <f>Players!H460</f>
        <v>58.957775489186403</v>
      </c>
    </row>
    <row r="264" spans="1:8">
      <c r="A264" t="str">
        <f>Players!A485</f>
        <v>Tom Cole</v>
      </c>
      <c r="B264" t="str">
        <f>Players!B485</f>
        <v>West Coast</v>
      </c>
      <c r="C264" t="str">
        <f>Players!C485</f>
        <v>['Defender']</v>
      </c>
      <c r="D264" t="str">
        <f>Players!D485</f>
        <v>Defender</v>
      </c>
      <c r="E264">
        <f>Players!E485</f>
        <v>339900</v>
      </c>
      <c r="F264">
        <f>Players!F485</f>
        <v>57.231441048034903</v>
      </c>
      <c r="G264">
        <f>Players!G485</f>
        <v>0</v>
      </c>
      <c r="H264" s="8">
        <f>Players!H485</f>
        <v>57.231441048034903</v>
      </c>
    </row>
    <row r="265" spans="1:8">
      <c r="A265" t="str">
        <f>Players!A148</f>
        <v>Tom Doedee</v>
      </c>
      <c r="B265" t="str">
        <f>Players!B148</f>
        <v>Adelaide</v>
      </c>
      <c r="C265" t="str">
        <f>Players!C148</f>
        <v>['Defender']</v>
      </c>
      <c r="D265" t="str">
        <f>Players!D148</f>
        <v>Defender</v>
      </c>
      <c r="E265">
        <f>Players!E148</f>
        <v>446200</v>
      </c>
      <c r="F265">
        <f>Players!F148</f>
        <v>82</v>
      </c>
      <c r="G265">
        <f>Players!G148</f>
        <v>0</v>
      </c>
      <c r="H265" s="8">
        <f>Players!H148</f>
        <v>82</v>
      </c>
    </row>
    <row r="266" spans="1:8">
      <c r="A266" t="str">
        <f>Players!A167</f>
        <v>Tom Langdon</v>
      </c>
      <c r="B266" t="str">
        <f>Players!B167</f>
        <v>Collingwood</v>
      </c>
      <c r="C266" t="str">
        <f>Players!C167</f>
        <v>['Defender']</v>
      </c>
      <c r="D266" t="str">
        <f>Players!D167</f>
        <v>Defender</v>
      </c>
      <c r="E266">
        <f>Players!E167</f>
        <v>416600</v>
      </c>
      <c r="F266">
        <f>Players!F167</f>
        <v>80.040579710144897</v>
      </c>
      <c r="G266">
        <f>Players!G167</f>
        <v>0</v>
      </c>
      <c r="H266" s="8">
        <f>Players!H167</f>
        <v>80.040579710144897</v>
      </c>
    </row>
    <row r="267" spans="1:8">
      <c r="A267" t="str">
        <f>Players!A770</f>
        <v>Tom McKenzie</v>
      </c>
      <c r="B267" t="str">
        <f>Players!B770</f>
        <v>North Melbourne</v>
      </c>
      <c r="C267" t="str">
        <f>Players!C770</f>
        <v>['Defender', 'Midfield']</v>
      </c>
      <c r="D267" t="str">
        <f>Players!D770</f>
        <v>Defender, Midfield</v>
      </c>
      <c r="E267">
        <f>Players!E770</f>
        <v>114400</v>
      </c>
      <c r="F267">
        <f>Players!F770</f>
        <v>22</v>
      </c>
      <c r="G267">
        <f>Players!G770</f>
        <v>0</v>
      </c>
      <c r="H267" s="8">
        <f>Players!H770</f>
        <v>22</v>
      </c>
    </row>
    <row r="268" spans="1:8">
      <c r="A268" t="str">
        <f>Players!A586</f>
        <v>Tom Williamson</v>
      </c>
      <c r="B268" t="str">
        <f>Players!B586</f>
        <v>Carlton</v>
      </c>
      <c r="C268" t="str">
        <f>Players!C586</f>
        <v>['Defender']</v>
      </c>
      <c r="D268" t="str">
        <f>Players!D586</f>
        <v>Defender</v>
      </c>
      <c r="E268">
        <f>Players!E586</f>
        <v>189500</v>
      </c>
      <c r="F268">
        <f>Players!F586</f>
        <v>49</v>
      </c>
      <c r="G268">
        <f>Players!G586</f>
        <v>0</v>
      </c>
      <c r="H268" s="8">
        <f>Players!H586</f>
        <v>49</v>
      </c>
    </row>
    <row r="269" spans="1:8">
      <c r="A269" t="str">
        <f>Players!A484</f>
        <v>Trent McKenzie</v>
      </c>
      <c r="B269" t="str">
        <f>Players!B484</f>
        <v>Port Adelaide</v>
      </c>
      <c r="C269" t="str">
        <f>Players!C484</f>
        <v>['Defender']</v>
      </c>
      <c r="D269" t="str">
        <f>Players!D484</f>
        <v>Defender</v>
      </c>
      <c r="E269">
        <f>Players!E484</f>
        <v>260600</v>
      </c>
      <c r="F269">
        <f>Players!F484</f>
        <v>57.300873907615397</v>
      </c>
      <c r="G269">
        <f>Players!G484</f>
        <v>0</v>
      </c>
      <c r="H269" s="8">
        <f>Players!H484</f>
        <v>57.300873907615397</v>
      </c>
    </row>
    <row r="270" spans="1:8">
      <c r="A270" t="str">
        <f>Players!A594</f>
        <v>Tyler Brown</v>
      </c>
      <c r="B270" t="str">
        <f>Players!B594</f>
        <v>Collingwood</v>
      </c>
      <c r="C270" t="str">
        <f>Players!C594</f>
        <v>['Defender']</v>
      </c>
      <c r="D270" t="str">
        <f>Players!D594</f>
        <v>Defender</v>
      </c>
      <c r="E270">
        <f>Players!E594</f>
        <v>123900</v>
      </c>
      <c r="F270">
        <f>Players!F594</f>
        <v>48.288952551813402</v>
      </c>
      <c r="G270">
        <f>Players!G594</f>
        <v>0</v>
      </c>
      <c r="H270" s="8">
        <f>Players!H594</f>
        <v>48.288952551813402</v>
      </c>
    </row>
    <row r="271" spans="1:8">
      <c r="A271" t="str">
        <f>Players!A337</f>
        <v>Tyson Goldsack</v>
      </c>
      <c r="B271" t="str">
        <f>Players!B337</f>
        <v>Collingwood</v>
      </c>
      <c r="C271" t="str">
        <f>Players!C337</f>
        <v>['Defender']</v>
      </c>
      <c r="D271" t="str">
        <f>Players!D337</f>
        <v>Defender</v>
      </c>
      <c r="E271">
        <f>Players!E337</f>
        <v>257400</v>
      </c>
      <c r="F271">
        <f>Players!F337</f>
        <v>67.138059701492494</v>
      </c>
      <c r="G271">
        <f>Players!G337</f>
        <v>0</v>
      </c>
      <c r="H271" s="8">
        <f>Players!H337</f>
        <v>67.138059701492494</v>
      </c>
    </row>
    <row r="272" spans="1:8">
      <c r="A272" t="str">
        <f>Players!A333</f>
        <v>Wayne Milera</v>
      </c>
      <c r="B272" t="str">
        <f>Players!B333</f>
        <v>Adelaide</v>
      </c>
      <c r="C272" t="str">
        <f>Players!C333</f>
        <v>['Defender']</v>
      </c>
      <c r="D272" t="str">
        <f>Players!D333</f>
        <v>Defender</v>
      </c>
      <c r="E272">
        <f>Players!E333</f>
        <v>433100</v>
      </c>
      <c r="F272">
        <f>Players!F333</f>
        <v>67.321243523315999</v>
      </c>
      <c r="G272">
        <f>Players!G333</f>
        <v>0</v>
      </c>
      <c r="H272" s="8">
        <f>Players!H333</f>
        <v>67.321243523315999</v>
      </c>
    </row>
    <row r="273" spans="1:8">
      <c r="A273" t="str">
        <f>Players!A760</f>
        <v>Will Hamill</v>
      </c>
      <c r="B273" t="str">
        <f>Players!B760</f>
        <v>Adelaide</v>
      </c>
      <c r="C273" t="str">
        <f>Players!C760</f>
        <v>['Defender']</v>
      </c>
      <c r="D273" t="str">
        <f>Players!D760</f>
        <v>Defender</v>
      </c>
      <c r="E273">
        <f>Players!E760</f>
        <v>117300</v>
      </c>
      <c r="F273">
        <f>Players!F760</f>
        <v>22.557692307692299</v>
      </c>
      <c r="G273">
        <f>Players!G760</f>
        <v>0</v>
      </c>
      <c r="H273" s="8">
        <f>Players!H760</f>
        <v>22.557692307692299</v>
      </c>
    </row>
    <row r="274" spans="1:8">
      <c r="A274" t="str">
        <f>Players!A761</f>
        <v>Will Kelly</v>
      </c>
      <c r="B274" t="str">
        <f>Players!B761</f>
        <v>Collingwood</v>
      </c>
      <c r="C274" t="str">
        <f>Players!C761</f>
        <v>['Defender']</v>
      </c>
      <c r="D274" t="str">
        <f>Players!D761</f>
        <v>Defender</v>
      </c>
      <c r="E274">
        <f>Players!E761</f>
        <v>117300</v>
      </c>
      <c r="F274">
        <f>Players!F761</f>
        <v>22.557692307692299</v>
      </c>
      <c r="G274">
        <f>Players!G761</f>
        <v>0</v>
      </c>
      <c r="H274" s="8">
        <f>Players!H761</f>
        <v>22.557692307692299</v>
      </c>
    </row>
    <row r="275" spans="1:8">
      <c r="A275" t="str">
        <f>Players!A575</f>
        <v>Will Schofield</v>
      </c>
      <c r="B275" t="str">
        <f>Players!B575</f>
        <v>West Coast</v>
      </c>
      <c r="C275" t="str">
        <f>Players!C575</f>
        <v>['Defender']</v>
      </c>
      <c r="D275" t="str">
        <f>Players!D575</f>
        <v>Defender</v>
      </c>
      <c r="E275">
        <f>Players!E575</f>
        <v>253500</v>
      </c>
      <c r="F275">
        <f>Players!F575</f>
        <v>49.332155477031797</v>
      </c>
      <c r="G275">
        <f>Players!G575</f>
        <v>0</v>
      </c>
      <c r="H275" s="8">
        <f>Players!H575</f>
        <v>49.332155477031797</v>
      </c>
    </row>
    <row r="276" spans="1:8">
      <c r="A276" t="str">
        <f>Players!A308</f>
        <v>Xavier Duursma</v>
      </c>
      <c r="B276" t="str">
        <f>Players!B308</f>
        <v>Port Adelaide</v>
      </c>
      <c r="C276" t="str">
        <f>Players!C308</f>
        <v>['Defender', 'Midfield']</v>
      </c>
      <c r="D276" t="str">
        <f>Players!D308</f>
        <v>Defender, Midfield</v>
      </c>
      <c r="E276">
        <f>Players!E308</f>
        <v>130800</v>
      </c>
      <c r="F276">
        <f>Players!F308</f>
        <v>68.836262842772101</v>
      </c>
      <c r="G276">
        <f>Players!G308</f>
        <v>0</v>
      </c>
      <c r="H276" s="8">
        <f>Players!H308</f>
        <v>68.836262842772101</v>
      </c>
    </row>
    <row r="277" spans="1:8">
      <c r="A277" t="str">
        <f>Players!A649</f>
        <v>Zach Guthrie</v>
      </c>
      <c r="B277" t="str">
        <f>Players!B649</f>
        <v>Geelong</v>
      </c>
      <c r="C277" t="str">
        <f>Players!C649</f>
        <v>['Defender']</v>
      </c>
      <c r="D277" t="str">
        <f>Players!D649</f>
        <v>Defender</v>
      </c>
      <c r="E277">
        <f>Players!E649</f>
        <v>203800</v>
      </c>
      <c r="F277">
        <f>Players!F649</f>
        <v>40.066666666666599</v>
      </c>
      <c r="G277">
        <f>Players!G649</f>
        <v>0</v>
      </c>
      <c r="H277" s="8">
        <f>Players!H649</f>
        <v>40.066666666666599</v>
      </c>
    </row>
    <row r="278" spans="1:8">
      <c r="A278" t="str">
        <f>Players!A128</f>
        <v>Zach Tuohy</v>
      </c>
      <c r="B278" t="str">
        <f>Players!B128</f>
        <v>Geelong</v>
      </c>
      <c r="C278" t="str">
        <f>Players!C128</f>
        <v>['Defender']</v>
      </c>
      <c r="D278" t="str">
        <f>Players!D128</f>
        <v>Defender</v>
      </c>
      <c r="E278">
        <f>Players!E128</f>
        <v>460400</v>
      </c>
      <c r="F278">
        <f>Players!F128</f>
        <v>83.642276422764198</v>
      </c>
      <c r="G278">
        <f>Players!G128</f>
        <v>0</v>
      </c>
      <c r="H278" s="8">
        <f>Players!H128</f>
        <v>83.642276422764198</v>
      </c>
    </row>
    <row r="279" spans="1:8">
      <c r="A279" t="str">
        <f>Players!A47</f>
        <v>Zachary Williams</v>
      </c>
      <c r="B279" t="str">
        <f>Players!B47</f>
        <v>GWS</v>
      </c>
      <c r="C279" t="str">
        <f>Players!C47</f>
        <v>['Defender']</v>
      </c>
      <c r="D279" t="str">
        <f>Players!D47</f>
        <v>Defender</v>
      </c>
      <c r="E279">
        <f>Players!E47</f>
        <v>407800</v>
      </c>
      <c r="F279">
        <f>Players!F47</f>
        <v>87.293333333333294</v>
      </c>
      <c r="G279">
        <f>Players!G47</f>
        <v>103</v>
      </c>
      <c r="H279" s="8">
        <f>Players!H47</f>
        <v>99.073333333333323</v>
      </c>
    </row>
    <row r="280" spans="1:8">
      <c r="A280" t="str">
        <f>Players!A448</f>
        <v>Zaine Cordy</v>
      </c>
      <c r="B280" t="str">
        <f>Players!B448</f>
        <v>Western Bulldogs</v>
      </c>
      <c r="C280" t="str">
        <f>Players!C448</f>
        <v>['Defender']</v>
      </c>
      <c r="D280" t="str">
        <f>Players!D448</f>
        <v>Defender</v>
      </c>
      <c r="E280">
        <f>Players!E448</f>
        <v>328400</v>
      </c>
      <c r="F280">
        <f>Players!F448</f>
        <v>59.412140575079803</v>
      </c>
      <c r="G280">
        <f>Players!G448</f>
        <v>0</v>
      </c>
      <c r="H280" s="8">
        <f>Players!H448</f>
        <v>59.412140575079803</v>
      </c>
    </row>
    <row r="281" spans="1:8">
      <c r="A281" t="str">
        <f>Players!A235</f>
        <v>Zak Jones</v>
      </c>
      <c r="B281" t="str">
        <f>Players!B235</f>
        <v>Sydney</v>
      </c>
      <c r="C281" t="str">
        <f>Players!C235</f>
        <v>['Defender']</v>
      </c>
      <c r="D281" t="str">
        <f>Players!D235</f>
        <v>Defender</v>
      </c>
      <c r="E281">
        <f>Players!E235</f>
        <v>432200</v>
      </c>
      <c r="F281">
        <f>Players!F235</f>
        <v>73.160828811050806</v>
      </c>
      <c r="G281">
        <f>Players!G235</f>
        <v>0</v>
      </c>
      <c r="H281" s="8">
        <f>Players!H235</f>
        <v>73.160828811050806</v>
      </c>
    </row>
  </sheetData>
  <autoFilter ref="A1:J1" xr:uid="{FB4FDAC1-66EA-9D40-BF1A-BBF12006C252}">
    <sortState ref="A2:H281">
      <sortCondition ref="A1:A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Player Year</vt:lpstr>
      <vt:lpstr>Midfielders</vt:lpstr>
      <vt:lpstr>Rucks</vt:lpstr>
      <vt:lpstr>Forwards</vt:lpstr>
      <vt:lpstr>Players</vt:lpstr>
      <vt:lpstr>Defenders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Jake Langton</cp:lastModifiedBy>
  <dcterms:created xsi:type="dcterms:W3CDTF">2019-03-21T01:13:24Z</dcterms:created>
  <dcterms:modified xsi:type="dcterms:W3CDTF">2019-03-23T03:23:07Z</dcterms:modified>
</cp:coreProperties>
</file>