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<sst xmlns="http://schemas.openxmlformats.org/spreadsheetml/2006/main" count="9" uniqueCount="9">
  <si>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NkT</t>
  </si>
  <si>
    <t xml:space="preserve">P</t>
  </si>
  <si>
    <t xml:space="preserve">V</t>
  </si>
  <si>
    <t xml:space="preserve">V-A</t>
  </si>
  <si>
    <t xml:space="preserve">PV</t>
  </si>
  <si>
    <t xml:space="preserve">ratio</t>
  </si>
  <si>
    <t xml:space="preserve">1/V</t>
  </si>
  <si>
    <t xml:space="preserve">1/(V-A)</t>
  </si>
  <si>
    <t xml:space="preserve">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</si>
</sst>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1/V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Sheet1!$G$2:$G$26</c:f>
              <c:numCache>
                <c:formatCode>General</c:formatCode>
                <c:ptCount val="25"/>
                <c:pt idx="0">
                  <c:v>0.000351864883884588</c:v>
                </c:pt>
                <c:pt idx="1">
                  <c:v>0.00129954515919428</c:v>
                </c:pt>
                <c:pt idx="2">
                  <c:v>0.00833333333333333</c:v>
                </c:pt>
                <c:pt idx="3">
                  <c:v>0.0125</c:v>
                </c:pt>
                <c:pt idx="4">
                  <c:v>0.0208333333333333</c:v>
                </c:pt>
                <c:pt idx="5">
                  <c:v>0.04</c:v>
                </c:pt>
                <c:pt idx="6">
                  <c:v>0.0555555555555556</c:v>
                </c:pt>
                <c:pt idx="7">
                  <c:v>0.0769230769230769</c:v>
                </c:pt>
                <c:pt idx="8">
                  <c:v>0.0833333333333333</c:v>
                </c:pt>
                <c:pt idx="9">
                  <c:v>0.1</c:v>
                </c:pt>
                <c:pt idx="10">
                  <c:v>0.125</c:v>
                </c:pt>
                <c:pt idx="11">
                  <c:v>0.138888888888889</c:v>
                </c:pt>
                <c:pt idx="12">
                  <c:v>0.16</c:v>
                </c:pt>
                <c:pt idx="13">
                  <c:v>0.166666666666667</c:v>
                </c:pt>
                <c:pt idx="14">
                  <c:v>0.178571428571429</c:v>
                </c:pt>
                <c:pt idx="15">
                  <c:v>0.185</c:v>
                </c:pt>
                <c:pt idx="16">
                  <c:v>0.2</c:v>
                </c:pt>
                <c:pt idx="17">
                  <c:v>0.212765957446808</c:v>
                </c:pt>
                <c:pt idx="18">
                  <c:v>0.227272727272727</c:v>
                </c:pt>
                <c:pt idx="19">
                  <c:v>0.238095238095238</c:v>
                </c:pt>
                <c:pt idx="20">
                  <c:v>0.25</c:v>
                </c:pt>
                <c:pt idx="21">
                  <c:v>0.266666666666667</c:v>
                </c:pt>
                <c:pt idx="22">
                  <c:v>0.285714285714286</c:v>
                </c:pt>
                <c:pt idx="23">
                  <c:v>0.307692307692308</c:v>
                </c:pt>
                <c:pt idx="24">
                  <c:v>0.333333333333333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2.77</c:v>
                </c:pt>
                <c:pt idx="1">
                  <c:v>10.26</c:v>
                </c:pt>
                <c:pt idx="2">
                  <c:v>70</c:v>
                </c:pt>
                <c:pt idx="3">
                  <c:v>110</c:v>
                </c:pt>
                <c:pt idx="4">
                  <c:v>197</c:v>
                </c:pt>
                <c:pt idx="5">
                  <c:v>452</c:v>
                </c:pt>
                <c:pt idx="6">
                  <c:v>730</c:v>
                </c:pt>
                <c:pt idx="7">
                  <c:v>1255</c:v>
                </c:pt>
                <c:pt idx="8">
                  <c:v>1450</c:v>
                </c:pt>
                <c:pt idx="9">
                  <c:v>2050</c:v>
                </c:pt>
                <c:pt idx="10">
                  <c:v>3280</c:v>
                </c:pt>
                <c:pt idx="11">
                  <c:v>4170</c:v>
                </c:pt>
                <c:pt idx="12">
                  <c:v>5925</c:v>
                </c:pt>
                <c:pt idx="13">
                  <c:v>6520</c:v>
                </c:pt>
                <c:pt idx="14">
                  <c:v>7835</c:v>
                </c:pt>
                <c:pt idx="15">
                  <c:v>8550</c:v>
                </c:pt>
                <c:pt idx="16">
                  <c:v>10590</c:v>
                </c:pt>
                <c:pt idx="17">
                  <c:v>12430</c:v>
                </c:pt>
                <c:pt idx="18">
                  <c:v>14860</c:v>
                </c:pt>
                <c:pt idx="19">
                  <c:v>16900</c:v>
                </c:pt>
                <c:pt idx="20">
                  <c:v>19130</c:v>
                </c:pt>
                <c:pt idx="21">
                  <c:v>23000</c:v>
                </c:pt>
                <c:pt idx="22">
                  <c:v>27550</c:v>
                </c:pt>
                <c:pt idx="23">
                  <c:v>33000</c:v>
                </c:pt>
                <c:pt idx="24">
                  <c:v>40000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1/(V-A)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Sheet1!$H$2:$H$26</c:f>
              <c:numCache>
                <c:formatCode>General</c:formatCode>
                <c:ptCount val="25"/>
                <c:pt idx="0">
                  <c:v>0.000352148962352698</c:v>
                </c:pt>
                <c:pt idx="1">
                  <c:v>0.00130342858125705</c:v>
                </c:pt>
                <c:pt idx="2">
                  <c:v>0.00849564551485895</c:v>
                </c:pt>
                <c:pt idx="3">
                  <c:v>0.0128687939938936</c:v>
                </c:pt>
                <c:pt idx="4">
                  <c:v>0.0218783148491767</c:v>
                </c:pt>
                <c:pt idx="5">
                  <c:v>0.0440385859992941</c:v>
                </c:pt>
                <c:pt idx="6">
                  <c:v>0.0636644246928005</c:v>
                </c:pt>
                <c:pt idx="7">
                  <c:v>0.0933937082076311</c:v>
                </c:pt>
                <c:pt idx="8">
                  <c:v>0.103014626142723</c:v>
                </c:pt>
                <c:pt idx="9">
                  <c:v>0.129746122812774</c:v>
                </c:pt>
                <c:pt idx="10">
                  <c:v>0.175212375625125</c:v>
                </c:pt>
                <c:pt idx="11">
                  <c:v>0.203775578136928</c:v>
                </c:pt>
                <c:pt idx="12">
                  <c:v>0.252693752957386</c:v>
                </c:pt>
                <c:pt idx="13">
                  <c:v>0.269733762119723</c:v>
                </c:pt>
                <c:pt idx="14">
                  <c:v>0.302356011962149</c:v>
                </c:pt>
                <c:pt idx="15">
                  <c:v>0.321257807999922</c:v>
                </c:pt>
                <c:pt idx="16">
                  <c:v>0.369363593889636</c:v>
                </c:pt>
                <c:pt idx="17">
                  <c:v>0.415392897993352</c:v>
                </c:pt>
                <c:pt idx="18">
                  <c:v>0.474527504585557</c:v>
                </c:pt>
                <c:pt idx="19">
                  <c:v>0.524285038817918</c:v>
                </c:pt>
                <c:pt idx="20">
                  <c:v>0.585699763462427</c:v>
                </c:pt>
                <c:pt idx="21">
                  <c:v>0.686172536550428</c:v>
                </c:pt>
                <c:pt idx="22">
                  <c:v>0.828253787040738</c:v>
                </c:pt>
                <c:pt idx="23">
                  <c:v>1.04453979786481</c:v>
                </c:pt>
                <c:pt idx="24">
                  <c:v>1.41370849400737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2.77</c:v>
                </c:pt>
                <c:pt idx="1">
                  <c:v>10.26</c:v>
                </c:pt>
                <c:pt idx="2">
                  <c:v>70</c:v>
                </c:pt>
                <c:pt idx="3">
                  <c:v>110</c:v>
                </c:pt>
                <c:pt idx="4">
                  <c:v>197</c:v>
                </c:pt>
                <c:pt idx="5">
                  <c:v>452</c:v>
                </c:pt>
                <c:pt idx="6">
                  <c:v>730</c:v>
                </c:pt>
                <c:pt idx="7">
                  <c:v>1255</c:v>
                </c:pt>
                <c:pt idx="8">
                  <c:v>1450</c:v>
                </c:pt>
                <c:pt idx="9">
                  <c:v>2050</c:v>
                </c:pt>
                <c:pt idx="10">
                  <c:v>3280</c:v>
                </c:pt>
                <c:pt idx="11">
                  <c:v>4170</c:v>
                </c:pt>
                <c:pt idx="12">
                  <c:v>5925</c:v>
                </c:pt>
                <c:pt idx="13">
                  <c:v>6520</c:v>
                </c:pt>
                <c:pt idx="14">
                  <c:v>7835</c:v>
                </c:pt>
                <c:pt idx="15">
                  <c:v>8550</c:v>
                </c:pt>
                <c:pt idx="16">
                  <c:v>10590</c:v>
                </c:pt>
                <c:pt idx="17">
                  <c:v>12430</c:v>
                </c:pt>
                <c:pt idx="18">
                  <c:v>14860</c:v>
                </c:pt>
                <c:pt idx="19">
                  <c:v>16900</c:v>
                </c:pt>
                <c:pt idx="20">
                  <c:v>19130</c:v>
                </c:pt>
                <c:pt idx="21">
                  <c:v>23000</c:v>
                </c:pt>
                <c:pt idx="22">
                  <c:v>27550</c:v>
                </c:pt>
                <c:pt idx="23">
                  <c:v>33000</c:v>
                </c:pt>
                <c:pt idx="24">
                  <c:v>40000</c:v>
                </c:pt>
              </c:numCache>
            </c:numRef>
          </c:yVal>
          <c:smooth val="0"/>
        </c:ser>
        <c:axId val="49855205"/>
        <c:axId val="51720315"/>
      </c:scatterChart>
      <c:valAx>
        <c:axId val="4985520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720315"/>
        <c:crosses val="autoZero"/>
        <c:crossBetween val="midCat"/>
      </c:valAx>
      <c:valAx>
        <c:axId val="517203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8552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36360</xdr:colOff>
      <xdr:row>0</xdr:row>
      <xdr:rowOff>0</xdr:rowOff>
    </xdr:from>
    <xdr:to>
      <xdr:col>18</xdr:col>
      <xdr:colOff>67320</xdr:colOff>
      <xdr:row>36</xdr:row>
      <xdr:rowOff>48240</xdr:rowOff>
    </xdr:to>
    <xdr:graphicFrame>
      <xdr:nvGraphicFramePr>
        <xdr:cNvPr id="0" name=""/>
        <xdr:cNvGraphicFramePr/>
      </xdr:nvGraphicFramePr>
      <xdr:xfrm>
        <a:off x="6350760" y="0"/>
        <a:ext cx="7619040" cy="645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18" headerRowCount="1" totalsRowCount="0" totalsRowShown="0">
  <autoFilter ref="A1:H18"/>
  <tableColumns count="8">
    <tableColumn id="1" name="NkT"/>
    <tableColumn id="2" name="P"/>
    <tableColumn id="3" name="V"/>
    <tableColumn id="4" name="V-A"/>
    <tableColumn id="5" name="PV"/>
    <tableColumn id="6" name="ratio"/>
    <tableColumn id="7" name="1/V"/>
    <tableColumn id="8" name="1/(V-A)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RowHeight="13.8" zeroHeight="false" outlineLevelRow="0" outlineLevelCol="0"/>
  <cols>
    <col collapsed="false" customWidth="true" hidden="false" outlineLevel="0" max="7" min="1" style="0" width="8.53"/>
    <col collapsed="false" customWidth="true" hidden="false" outlineLevel="0" max="8" min="8" style="0" width="11.28"/>
    <col collapsed="false" customWidth="true" hidden="false" outlineLevel="0" max="1025" min="9" style="0" width="8.53"/>
  </cols>
  <sheetData>
    <row r="1" customFormat="false" ht="21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0" t="n">
        <v>7800</v>
      </c>
      <c r="B2" s="0" t="n">
        <v>2.77</v>
      </c>
      <c r="C2" s="0" t="n">
        <v>2842</v>
      </c>
      <c r="D2" s="0" t="n">
        <f aca="false">C2-$I$2</f>
        <v>2839.70735940559</v>
      </c>
      <c r="E2" s="0" t="n">
        <f aca="false">B2*C2</f>
        <v>7872.34</v>
      </c>
      <c r="F2" s="0" t="n">
        <f aca="false">E2/A2</f>
        <v>1.00927435897436</v>
      </c>
      <c r="G2" s="0" t="n">
        <f aca="false">1/C2</f>
        <v>0.000351864883884588</v>
      </c>
      <c r="H2" s="0" t="n">
        <f aca="false">1/(C2-$I$2)</f>
        <v>0.000352148962352698</v>
      </c>
      <c r="I2" s="0" t="n">
        <f aca="false">4/3*0.065^3*1993*PI()</f>
        <v>2.292640594409</v>
      </c>
    </row>
    <row r="3" customFormat="false" ht="13.8" hidden="false" customHeight="false" outlineLevel="0" collapsed="false">
      <c r="A3" s="0" t="n">
        <v>7700</v>
      </c>
      <c r="B3" s="0" t="n">
        <v>10.26</v>
      </c>
      <c r="C3" s="0" t="n">
        <v>769.5</v>
      </c>
      <c r="D3" s="0" t="n">
        <f aca="false">C3-$I$2</f>
        <v>767.207359405591</v>
      </c>
      <c r="E3" s="0" t="n">
        <f aca="false">B3*C3</f>
        <v>7895.07</v>
      </c>
      <c r="F3" s="0" t="n">
        <f aca="false">E3/A3</f>
        <v>1.02533376623377</v>
      </c>
      <c r="G3" s="0" t="n">
        <f aca="false">1/C3</f>
        <v>0.00129954515919428</v>
      </c>
      <c r="H3" s="0" t="n">
        <f aca="false">1/(C3-$I$2)</f>
        <v>0.00130342858125705</v>
      </c>
    </row>
    <row r="4" customFormat="false" ht="13.8" hidden="false" customHeight="false" outlineLevel="0" collapsed="false">
      <c r="A4" s="0" t="n">
        <v>7700</v>
      </c>
      <c r="B4" s="0" t="n">
        <v>70</v>
      </c>
      <c r="C4" s="0" t="n">
        <v>120</v>
      </c>
      <c r="D4" s="0" t="n">
        <f aca="false">C4-$I$2</f>
        <v>117.707359405591</v>
      </c>
      <c r="E4" s="0" t="n">
        <f aca="false">B4*C4</f>
        <v>8400</v>
      </c>
      <c r="F4" s="0" t="n">
        <f aca="false">E4/A4</f>
        <v>1.09090909090909</v>
      </c>
      <c r="G4" s="0" t="n">
        <f aca="false">1/C4</f>
        <v>0.00833333333333333</v>
      </c>
      <c r="H4" s="0" t="n">
        <f aca="false">1/(C4-$I$2)</f>
        <v>0.00849564551485895</v>
      </c>
    </row>
    <row r="5" customFormat="false" ht="13.8" hidden="false" customHeight="false" outlineLevel="0" collapsed="false">
      <c r="A5" s="0" t="n">
        <v>7700</v>
      </c>
      <c r="B5" s="0" t="n">
        <v>110</v>
      </c>
      <c r="C5" s="0" t="n">
        <v>80</v>
      </c>
      <c r="D5" s="0" t="n">
        <f aca="false">C5-$I$2</f>
        <v>77.707359405591</v>
      </c>
      <c r="E5" s="0" t="n">
        <f aca="false">B5*C5</f>
        <v>8800</v>
      </c>
      <c r="F5" s="0" t="n">
        <f aca="false">E5/A5</f>
        <v>1.14285714285714</v>
      </c>
      <c r="G5" s="0" t="n">
        <f aca="false">1/C5</f>
        <v>0.0125</v>
      </c>
      <c r="H5" s="0" t="n">
        <f aca="false">1/(C5-$I$2)</f>
        <v>0.0128687939938936</v>
      </c>
    </row>
    <row r="6" customFormat="false" ht="13.8" hidden="false" customHeight="false" outlineLevel="0" collapsed="false">
      <c r="A6" s="0" t="n">
        <v>7700</v>
      </c>
      <c r="B6" s="0" t="n">
        <v>197</v>
      </c>
      <c r="C6" s="0" t="n">
        <v>48</v>
      </c>
      <c r="D6" s="0" t="n">
        <f aca="false">C6-$I$2</f>
        <v>45.707359405591</v>
      </c>
      <c r="E6" s="0" t="n">
        <f aca="false">B6*C6</f>
        <v>9456</v>
      </c>
      <c r="F6" s="0" t="n">
        <f aca="false">E6/A6</f>
        <v>1.22805194805195</v>
      </c>
      <c r="G6" s="0" t="n">
        <f aca="false">1/C6</f>
        <v>0.0208333333333333</v>
      </c>
      <c r="H6" s="0" t="n">
        <f aca="false">1/(C6-$I$2)</f>
        <v>0.0218783148491767</v>
      </c>
    </row>
    <row r="7" customFormat="false" ht="13.8" hidden="false" customHeight="false" outlineLevel="0" collapsed="false">
      <c r="A7" s="0" t="n">
        <v>7800</v>
      </c>
      <c r="B7" s="0" t="n">
        <v>452</v>
      </c>
      <c r="C7" s="0" t="n">
        <v>25</v>
      </c>
      <c r="D7" s="0" t="n">
        <f aca="false">C7-$I$2</f>
        <v>22.707359405591</v>
      </c>
      <c r="E7" s="0" t="n">
        <f aca="false">B7*C7</f>
        <v>11300</v>
      </c>
      <c r="F7" s="0" t="n">
        <f aca="false">E7/A7</f>
        <v>1.44871794871795</v>
      </c>
      <c r="G7" s="0" t="n">
        <f aca="false">1/C7</f>
        <v>0.04</v>
      </c>
      <c r="H7" s="0" t="n">
        <f aca="false">1/(C7-$I$2)</f>
        <v>0.0440385859992941</v>
      </c>
    </row>
    <row r="8" customFormat="false" ht="13.8" hidden="false" customHeight="false" outlineLevel="0" collapsed="false">
      <c r="A8" s="0" t="n">
        <v>7700</v>
      </c>
      <c r="B8" s="0" t="n">
        <v>730</v>
      </c>
      <c r="C8" s="0" t="n">
        <v>18</v>
      </c>
      <c r="D8" s="0" t="n">
        <f aca="false">C8-$I$2</f>
        <v>15.707359405591</v>
      </c>
      <c r="E8" s="0" t="n">
        <f aca="false">B8*C8</f>
        <v>13140</v>
      </c>
      <c r="F8" s="0" t="n">
        <f aca="false">E8/A8</f>
        <v>1.70649350649351</v>
      </c>
      <c r="G8" s="0" t="n">
        <f aca="false">1/C8</f>
        <v>0.0555555555555556</v>
      </c>
      <c r="H8" s="0" t="n">
        <f aca="false">1/(C8-$I$2)</f>
        <v>0.0636644246928005</v>
      </c>
    </row>
    <row r="9" customFormat="false" ht="13.8" hidden="false" customHeight="false" outlineLevel="0" collapsed="false">
      <c r="A9" s="0" t="n">
        <v>7700</v>
      </c>
      <c r="B9" s="0" t="n">
        <v>1255</v>
      </c>
      <c r="C9" s="0" t="n">
        <v>13</v>
      </c>
      <c r="D9" s="0" t="n">
        <f aca="false">C9-$I$2</f>
        <v>10.707359405591</v>
      </c>
      <c r="E9" s="0" t="n">
        <f aca="false">B9*C9</f>
        <v>16315</v>
      </c>
      <c r="F9" s="0" t="n">
        <f aca="false">E9/A9</f>
        <v>2.11883116883117</v>
      </c>
      <c r="G9" s="0" t="n">
        <f aca="false">1/C9</f>
        <v>0.0769230769230769</v>
      </c>
      <c r="H9" s="0" t="n">
        <f aca="false">1/(C9-$I$2)</f>
        <v>0.0933937082076311</v>
      </c>
    </row>
    <row r="10" customFormat="false" ht="13.8" hidden="false" customHeight="false" outlineLevel="0" collapsed="false">
      <c r="A10" s="0" t="n">
        <v>7700</v>
      </c>
      <c r="B10" s="0" t="n">
        <v>1450</v>
      </c>
      <c r="C10" s="0" t="n">
        <v>12</v>
      </c>
      <c r="D10" s="0" t="n">
        <f aca="false">C10-$I$2</f>
        <v>9.707359405591</v>
      </c>
      <c r="E10" s="0" t="n">
        <f aca="false">B10*C10</f>
        <v>17400</v>
      </c>
      <c r="F10" s="0" t="n">
        <f aca="false">E10/A10</f>
        <v>2.25974025974026</v>
      </c>
      <c r="G10" s="0" t="n">
        <f aca="false">1/C10</f>
        <v>0.0833333333333333</v>
      </c>
      <c r="H10" s="0" t="n">
        <f aca="false">1/(C10-$I$2)</f>
        <v>0.103014626142723</v>
      </c>
    </row>
    <row r="11" customFormat="false" ht="13.8" hidden="false" customHeight="false" outlineLevel="0" collapsed="false">
      <c r="A11" s="0" t="n">
        <v>7700</v>
      </c>
      <c r="B11" s="0" t="n">
        <v>2050</v>
      </c>
      <c r="C11" s="0" t="n">
        <v>10</v>
      </c>
      <c r="D11" s="0" t="n">
        <f aca="false">C11-$I$2</f>
        <v>7.707359405591</v>
      </c>
      <c r="E11" s="0" t="n">
        <f aca="false">B11*C11</f>
        <v>20500</v>
      </c>
      <c r="F11" s="0" t="n">
        <f aca="false">E11/A11</f>
        <v>2.66233766233766</v>
      </c>
      <c r="G11" s="0" t="n">
        <f aca="false">1/C11</f>
        <v>0.1</v>
      </c>
      <c r="H11" s="0" t="n">
        <f aca="false">1/(C11-$I$2)</f>
        <v>0.129746122812774</v>
      </c>
    </row>
    <row r="12" customFormat="false" ht="13.8" hidden="false" customHeight="false" outlineLevel="0" collapsed="false">
      <c r="A12" s="0" t="n">
        <v>7700</v>
      </c>
      <c r="B12" s="0" t="n">
        <v>3280</v>
      </c>
      <c r="C12" s="0" t="n">
        <v>8</v>
      </c>
      <c r="D12" s="0" t="n">
        <f aca="false">C12-$I$2</f>
        <v>5.707359405591</v>
      </c>
      <c r="E12" s="0" t="n">
        <f aca="false">B12*C12</f>
        <v>26240</v>
      </c>
      <c r="F12" s="0" t="n">
        <f aca="false">E12/A12</f>
        <v>3.40779220779221</v>
      </c>
      <c r="G12" s="0" t="n">
        <f aca="false">1/C12</f>
        <v>0.125</v>
      </c>
      <c r="H12" s="0" t="n">
        <f aca="false">1/(C12-$I$2)</f>
        <v>0.175212375625125</v>
      </c>
    </row>
    <row r="13" customFormat="false" ht="13.8" hidden="false" customHeight="false" outlineLevel="0" collapsed="false">
      <c r="A13" s="0" t="n">
        <v>7700</v>
      </c>
      <c r="B13" s="0" t="n">
        <v>4170</v>
      </c>
      <c r="C13" s="0" t="n">
        <v>7.2</v>
      </c>
      <c r="D13" s="0" t="n">
        <f aca="false">C13-$I$2</f>
        <v>4.907359405591</v>
      </c>
      <c r="E13" s="0" t="n">
        <f aca="false">B13*C13</f>
        <v>30024</v>
      </c>
      <c r="F13" s="0" t="n">
        <f aca="false">E13/A13</f>
        <v>3.89922077922078</v>
      </c>
      <c r="G13" s="0" t="n">
        <f aca="false">1/C13</f>
        <v>0.138888888888889</v>
      </c>
      <c r="H13" s="0" t="n">
        <f aca="false">1/(C13-$I$2)</f>
        <v>0.203775578136928</v>
      </c>
    </row>
    <row r="14" customFormat="false" ht="13.8" hidden="false" customHeight="false" outlineLevel="0" collapsed="false">
      <c r="A14" s="0" t="n">
        <v>7700</v>
      </c>
      <c r="B14" s="0" t="n">
        <v>5925</v>
      </c>
      <c r="C14" s="0" t="n">
        <v>6.25</v>
      </c>
      <c r="D14" s="0" t="n">
        <f aca="false">C14-$I$2</f>
        <v>3.957359405591</v>
      </c>
      <c r="E14" s="0" t="n">
        <f aca="false">B14*C14</f>
        <v>37031.25</v>
      </c>
      <c r="F14" s="0" t="n">
        <f aca="false">E14/A14</f>
        <v>4.80925324675325</v>
      </c>
      <c r="G14" s="0" t="n">
        <f aca="false">1/C14</f>
        <v>0.16</v>
      </c>
      <c r="H14" s="0" t="n">
        <f aca="false">1/(C14-$I$2)</f>
        <v>0.252693752957386</v>
      </c>
    </row>
    <row r="15" customFormat="false" ht="13.8" hidden="false" customHeight="false" outlineLevel="0" collapsed="false">
      <c r="A15" s="0" t="n">
        <v>7700</v>
      </c>
      <c r="B15" s="0" t="n">
        <v>6520</v>
      </c>
      <c r="C15" s="0" t="n">
        <v>6</v>
      </c>
      <c r="D15" s="0" t="n">
        <f aca="false">C15-$I$2</f>
        <v>3.707359405591</v>
      </c>
      <c r="E15" s="0" t="n">
        <f aca="false">B15*C15</f>
        <v>39120</v>
      </c>
      <c r="F15" s="0" t="n">
        <f aca="false">E15/A15</f>
        <v>5.08051948051948</v>
      </c>
      <c r="G15" s="0" t="n">
        <f aca="false">1/C15</f>
        <v>0.166666666666667</v>
      </c>
      <c r="H15" s="0" t="n">
        <f aca="false">1/(C15-$I$2)</f>
        <v>0.269733762119723</v>
      </c>
    </row>
    <row r="16" customFormat="false" ht="13.8" hidden="false" customHeight="false" outlineLevel="0" collapsed="false">
      <c r="A16" s="0" t="n">
        <v>7700</v>
      </c>
      <c r="B16" s="0" t="n">
        <v>7835</v>
      </c>
      <c r="C16" s="0" t="n">
        <v>5.6</v>
      </c>
      <c r="D16" s="0" t="n">
        <f aca="false">C16-$I$2</f>
        <v>3.307359405591</v>
      </c>
      <c r="E16" s="0" t="n">
        <f aca="false">B16*C16</f>
        <v>43876</v>
      </c>
      <c r="F16" s="0" t="n">
        <f aca="false">E16/A16</f>
        <v>5.69818181818182</v>
      </c>
      <c r="G16" s="0" t="n">
        <f aca="false">1/C16</f>
        <v>0.178571428571429</v>
      </c>
      <c r="H16" s="0" t="n">
        <f aca="false">1/(C16-$I$2)</f>
        <v>0.302356011962149</v>
      </c>
    </row>
    <row r="17" customFormat="false" ht="13.8" hidden="false" customHeight="false" outlineLevel="0" collapsed="false">
      <c r="A17" s="0" t="n">
        <v>7700</v>
      </c>
      <c r="B17" s="0" t="n">
        <v>8550</v>
      </c>
      <c r="C17" s="0" t="n">
        <f aca="false">200/37</f>
        <v>5.40540540540541</v>
      </c>
      <c r="D17" s="0" t="n">
        <f aca="false">C17-$I$2</f>
        <v>3.11276481099641</v>
      </c>
      <c r="E17" s="0" t="n">
        <f aca="false">B17*C17</f>
        <v>46216.2162162162</v>
      </c>
      <c r="F17" s="0" t="n">
        <f aca="false">E17/A17</f>
        <v>6.00210600210601</v>
      </c>
      <c r="G17" s="0" t="n">
        <f aca="false">1/C17</f>
        <v>0.185</v>
      </c>
      <c r="H17" s="0" t="n">
        <f aca="false">1/(C17-$I$2)</f>
        <v>0.321257807999922</v>
      </c>
    </row>
    <row r="18" customFormat="false" ht="13.8" hidden="false" customHeight="false" outlineLevel="0" collapsed="false">
      <c r="A18" s="0" t="n">
        <v>7700</v>
      </c>
      <c r="B18" s="0" t="n">
        <v>10590</v>
      </c>
      <c r="C18" s="0" t="n">
        <v>5</v>
      </c>
      <c r="D18" s="0" t="n">
        <f aca="false">C18-$I$2</f>
        <v>2.707359405591</v>
      </c>
      <c r="E18" s="0" t="n">
        <f aca="false">B18*C18</f>
        <v>52950</v>
      </c>
      <c r="F18" s="0" t="n">
        <f aca="false">E18/A18</f>
        <v>6.87662337662338</v>
      </c>
      <c r="G18" s="0" t="n">
        <f aca="false">1/C18</f>
        <v>0.2</v>
      </c>
      <c r="H18" s="0" t="n">
        <f aca="false">1/(C18-$I$2)</f>
        <v>0.369363593889636</v>
      </c>
    </row>
    <row r="19" customFormat="false" ht="13.8" hidden="false" customHeight="false" outlineLevel="0" collapsed="false">
      <c r="A19" s="0" t="n">
        <v>7700</v>
      </c>
      <c r="B19" s="0" t="n">
        <v>12430</v>
      </c>
      <c r="C19" s="0" t="n">
        <v>4.7</v>
      </c>
      <c r="D19" s="0" t="n">
        <f aca="false">C19-$I$2</f>
        <v>2.407359405591</v>
      </c>
      <c r="E19" s="0" t="n">
        <f aca="false">B19*C19</f>
        <v>58421</v>
      </c>
      <c r="F19" s="0" t="n">
        <f aca="false">E19/A19</f>
        <v>7.58714285714286</v>
      </c>
      <c r="G19" s="0" t="n">
        <f aca="false">1/C19</f>
        <v>0.212765957446808</v>
      </c>
      <c r="H19" s="0" t="n">
        <f aca="false">1/(C19-$I$2)</f>
        <v>0.415392897993352</v>
      </c>
    </row>
    <row r="20" customFormat="false" ht="13.8" hidden="false" customHeight="false" outlineLevel="0" collapsed="false">
      <c r="A20" s="0" t="n">
        <v>7700</v>
      </c>
      <c r="B20" s="0" t="n">
        <v>14860</v>
      </c>
      <c r="C20" s="0" t="n">
        <v>4.4</v>
      </c>
      <c r="D20" s="0" t="n">
        <f aca="false">C20-$I$2</f>
        <v>2.107359405591</v>
      </c>
      <c r="E20" s="0" t="n">
        <f aca="false">B20*C20</f>
        <v>65384</v>
      </c>
      <c r="F20" s="0" t="n">
        <f aca="false">E20/A20</f>
        <v>8.49142857142857</v>
      </c>
      <c r="G20" s="0" t="n">
        <f aca="false">1/C20</f>
        <v>0.227272727272727</v>
      </c>
      <c r="H20" s="0" t="n">
        <f aca="false">1/(C20-$I$2)</f>
        <v>0.474527504585557</v>
      </c>
    </row>
    <row r="21" customFormat="false" ht="13.8" hidden="false" customHeight="false" outlineLevel="0" collapsed="false">
      <c r="A21" s="0" t="n">
        <v>7700</v>
      </c>
      <c r="B21" s="0" t="n">
        <v>16900</v>
      </c>
      <c r="C21" s="0" t="n">
        <v>4.2</v>
      </c>
      <c r="D21" s="0" t="n">
        <f aca="false">C21-$I$2</f>
        <v>1.907359405591</v>
      </c>
      <c r="E21" s="0" t="n">
        <f aca="false">B21*C21</f>
        <v>70980</v>
      </c>
      <c r="F21" s="0" t="n">
        <f aca="false">E21/A21</f>
        <v>9.21818181818182</v>
      </c>
      <c r="G21" s="0" t="n">
        <f aca="false">1/C21</f>
        <v>0.238095238095238</v>
      </c>
      <c r="H21" s="0" t="n">
        <f aca="false">1/(C21-$I$2)</f>
        <v>0.524285038817918</v>
      </c>
    </row>
    <row r="22" customFormat="false" ht="13.8" hidden="false" customHeight="false" outlineLevel="0" collapsed="false">
      <c r="A22" s="0" t="n">
        <v>7700</v>
      </c>
      <c r="B22" s="0" t="n">
        <v>19130</v>
      </c>
      <c r="C22" s="0" t="n">
        <v>4</v>
      </c>
      <c r="D22" s="0" t="n">
        <f aca="false">C22-$I$2</f>
        <v>1.707359405591</v>
      </c>
      <c r="E22" s="0" t="n">
        <f aca="false">B22*C22</f>
        <v>76520</v>
      </c>
      <c r="F22" s="0" t="n">
        <f aca="false">E22/A22</f>
        <v>9.93766233766234</v>
      </c>
      <c r="G22" s="0" t="n">
        <f aca="false">1/C22</f>
        <v>0.25</v>
      </c>
      <c r="H22" s="0" t="n">
        <f aca="false">1/(C22-$I$2)</f>
        <v>0.585699763462427</v>
      </c>
    </row>
    <row r="23" customFormat="false" ht="13.8" hidden="false" customHeight="false" outlineLevel="0" collapsed="false">
      <c r="A23" s="0" t="n">
        <v>7700</v>
      </c>
      <c r="B23" s="0" t="n">
        <v>23000</v>
      </c>
      <c r="C23" s="0" t="n">
        <v>3.75</v>
      </c>
      <c r="D23" s="0" t="n">
        <f aca="false">C23-$I$2</f>
        <v>1.457359405591</v>
      </c>
      <c r="E23" s="0" t="n">
        <f aca="false">B23*C23</f>
        <v>86250</v>
      </c>
      <c r="F23" s="0" t="n">
        <f aca="false">E23/A23</f>
        <v>11.2012987012987</v>
      </c>
      <c r="G23" s="0" t="n">
        <f aca="false">1/C23</f>
        <v>0.266666666666667</v>
      </c>
      <c r="H23" s="0" t="n">
        <f aca="false">1/(C23-$I$2)</f>
        <v>0.686172536550428</v>
      </c>
    </row>
    <row r="24" customFormat="false" ht="13.8" hidden="false" customHeight="false" outlineLevel="0" collapsed="false">
      <c r="A24" s="0" t="n">
        <v>7700</v>
      </c>
      <c r="B24" s="0" t="n">
        <v>27550</v>
      </c>
      <c r="C24" s="0" t="n">
        <v>3.5</v>
      </c>
      <c r="D24" s="0" t="n">
        <f aca="false">C24-$I$2</f>
        <v>1.207359405591</v>
      </c>
      <c r="E24" s="0" t="n">
        <f aca="false">B24*C24</f>
        <v>96425</v>
      </c>
      <c r="F24" s="0" t="n">
        <f aca="false">E24/A24</f>
        <v>12.5227272727273</v>
      </c>
      <c r="G24" s="0" t="n">
        <f aca="false">1/C24</f>
        <v>0.285714285714286</v>
      </c>
      <c r="H24" s="0" t="n">
        <f aca="false">1/(C24-$I$2)</f>
        <v>0.828253787040738</v>
      </c>
    </row>
    <row r="25" customFormat="false" ht="13.8" hidden="false" customHeight="false" outlineLevel="0" collapsed="false">
      <c r="A25" s="0" t="n">
        <v>7700</v>
      </c>
      <c r="B25" s="0" t="n">
        <v>33000</v>
      </c>
      <c r="C25" s="0" t="n">
        <v>3.25</v>
      </c>
      <c r="D25" s="0" t="n">
        <f aca="false">C25-$I$2</f>
        <v>0.957359405591</v>
      </c>
      <c r="E25" s="0" t="n">
        <f aca="false">B25*C25</f>
        <v>107250</v>
      </c>
      <c r="F25" s="0" t="n">
        <f aca="false">E25/A25</f>
        <v>13.9285714285714</v>
      </c>
      <c r="G25" s="0" t="n">
        <f aca="false">1/C25</f>
        <v>0.307692307692308</v>
      </c>
      <c r="H25" s="0" t="n">
        <f aca="false">1/(C25-$I$2)</f>
        <v>1.04453979786481</v>
      </c>
    </row>
    <row r="26" customFormat="false" ht="13.8" hidden="false" customHeight="false" outlineLevel="0" collapsed="false">
      <c r="A26" s="0" t="n">
        <v>7700</v>
      </c>
      <c r="B26" s="0" t="n">
        <v>40000</v>
      </c>
      <c r="C26" s="0" t="n">
        <v>3</v>
      </c>
      <c r="D26" s="0" t="n">
        <f aca="false">C26-$I$2</f>
        <v>0.707359405591001</v>
      </c>
      <c r="E26" s="0" t="n">
        <f aca="false">B26*C26</f>
        <v>120000</v>
      </c>
      <c r="F26" s="0" t="n">
        <f aca="false">E26/A26</f>
        <v>15.5844155844156</v>
      </c>
      <c r="G26" s="0" t="n">
        <f aca="false">1/C26</f>
        <v>0.333333333333333</v>
      </c>
      <c r="H26" s="0" t="n">
        <f aca="false">1/(C26-$I$2)</f>
        <v>1.41370849400737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2018-11-04T20:11:07Z</dcterms:created>
  <dc:creator>Nguyen Nguyen</dc:creator>
  <dc:description/>
  <dc:language>en-US</dc:language>
  <cp:lastModifiedBy/>
  <dcterms:modified xsi:type="dcterms:W3CDTF">2018-11-05T16:10:37Z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