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C5E02BFD-4E3A-4D20-A751-BB4045651333}" xr6:coauthVersionLast="47" xr6:coauthVersionMax="47" xr10:uidLastSave="{00000000-0000-0000-0000-000000000000}"/>
  <bookViews>
    <workbookView xWindow="-30" yWindow="0" windowWidth="28830" windowHeight="15600" activeTab="1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9" i="3" l="1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T128" i="2"/>
  <c r="T129" i="2"/>
  <c r="T130" i="2"/>
  <c r="T131" i="2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AL129" i="2"/>
  <c r="AO129" i="2" s="1"/>
  <c r="AM129" i="2"/>
  <c r="AN129" i="2"/>
  <c r="AH129" i="2"/>
  <c r="AI129" i="2"/>
  <c r="AH130" i="2"/>
  <c r="AI130" i="2"/>
  <c r="AH131" i="2"/>
  <c r="AI131" i="2"/>
  <c r="AC129" i="2"/>
  <c r="AD129" i="2"/>
  <c r="AC130" i="2"/>
  <c r="AD130" i="2"/>
  <c r="AC131" i="2"/>
  <c r="AD131" i="2"/>
  <c r="X129" i="2"/>
  <c r="Y129" i="2"/>
  <c r="X130" i="2"/>
  <c r="Y130" i="2"/>
  <c r="X131" i="2"/>
  <c r="AN131" i="2" s="1"/>
  <c r="Y131" i="2"/>
  <c r="S131" i="2"/>
  <c r="S129" i="2"/>
  <c r="S130" i="2"/>
  <c r="N129" i="2"/>
  <c r="O129" i="2"/>
  <c r="N130" i="2"/>
  <c r="O130" i="2"/>
  <c r="N131" i="2"/>
  <c r="O131" i="2"/>
  <c r="F129" i="2"/>
  <c r="F130" i="2"/>
  <c r="F131" i="2"/>
  <c r="AH3" i="2"/>
  <c r="AI3" i="2"/>
  <c r="AH4" i="2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H37" i="2"/>
  <c r="AI37" i="2"/>
  <c r="AH38" i="2"/>
  <c r="AI38" i="2"/>
  <c r="AH39" i="2"/>
  <c r="AI39" i="2"/>
  <c r="AH40" i="2"/>
  <c r="AI40" i="2"/>
  <c r="AH41" i="2"/>
  <c r="AI41" i="2"/>
  <c r="AH42" i="2"/>
  <c r="AI42" i="2"/>
  <c r="AH43" i="2"/>
  <c r="AI43" i="2"/>
  <c r="AH44" i="2"/>
  <c r="AI44" i="2"/>
  <c r="AH45" i="2"/>
  <c r="AI45" i="2"/>
  <c r="AH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6" i="2"/>
  <c r="AI76" i="2"/>
  <c r="AH77" i="2"/>
  <c r="AI77" i="2"/>
  <c r="AH78" i="2"/>
  <c r="AI78" i="2"/>
  <c r="AH79" i="2"/>
  <c r="AI79" i="2"/>
  <c r="AH80" i="2"/>
  <c r="AI80" i="2"/>
  <c r="AH81" i="2"/>
  <c r="AI81" i="2"/>
  <c r="AH82" i="2"/>
  <c r="AI82" i="2"/>
  <c r="AH83" i="2"/>
  <c r="AI83" i="2"/>
  <c r="AH84" i="2"/>
  <c r="AI84" i="2"/>
  <c r="AH85" i="2"/>
  <c r="AI85" i="2"/>
  <c r="AH86" i="2"/>
  <c r="AI86" i="2"/>
  <c r="AH87" i="2"/>
  <c r="AI87" i="2"/>
  <c r="AH88" i="2"/>
  <c r="AI88" i="2"/>
  <c r="AH89" i="2"/>
  <c r="AI89" i="2"/>
  <c r="AH90" i="2"/>
  <c r="AI90" i="2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H111" i="2"/>
  <c r="AI111" i="2"/>
  <c r="AH112" i="2"/>
  <c r="AI112" i="2"/>
  <c r="AH113" i="2"/>
  <c r="AI113" i="2"/>
  <c r="AH114" i="2"/>
  <c r="AI114" i="2"/>
  <c r="AH115" i="2"/>
  <c r="AI115" i="2"/>
  <c r="AH116" i="2"/>
  <c r="AI116" i="2"/>
  <c r="AH117" i="2"/>
  <c r="AI117" i="2"/>
  <c r="AH118" i="2"/>
  <c r="AI118" i="2"/>
  <c r="AH119" i="2"/>
  <c r="AI119" i="2"/>
  <c r="AH120" i="2"/>
  <c r="AI120" i="2"/>
  <c r="AH121" i="2"/>
  <c r="AI121" i="2"/>
  <c r="AH122" i="2"/>
  <c r="AI122" i="2"/>
  <c r="AH123" i="2"/>
  <c r="AI123" i="2"/>
  <c r="AH124" i="2"/>
  <c r="AI124" i="2"/>
  <c r="AH125" i="2"/>
  <c r="AI125" i="2"/>
  <c r="AH126" i="2"/>
  <c r="AI126" i="2"/>
  <c r="AH127" i="2"/>
  <c r="AI127" i="2"/>
  <c r="AH128" i="2"/>
  <c r="AI128" i="2"/>
  <c r="AI2" i="2"/>
  <c r="AH2" i="2"/>
  <c r="AC3" i="2"/>
  <c r="AD3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C69" i="2"/>
  <c r="AD69" i="2"/>
  <c r="AC70" i="2"/>
  <c r="AD70" i="2"/>
  <c r="AC71" i="2"/>
  <c r="AD71" i="2"/>
  <c r="AC72" i="2"/>
  <c r="AD72" i="2"/>
  <c r="AC73" i="2"/>
  <c r="AD73" i="2"/>
  <c r="AC74" i="2"/>
  <c r="AD74" i="2"/>
  <c r="AC75" i="2"/>
  <c r="AD75" i="2"/>
  <c r="AC76" i="2"/>
  <c r="AD76" i="2"/>
  <c r="AC77" i="2"/>
  <c r="AD77" i="2"/>
  <c r="AC78" i="2"/>
  <c r="AD78" i="2"/>
  <c r="AC79" i="2"/>
  <c r="AD79" i="2"/>
  <c r="AC80" i="2"/>
  <c r="AD80" i="2"/>
  <c r="AC81" i="2"/>
  <c r="AD81" i="2"/>
  <c r="AC82" i="2"/>
  <c r="AD82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90" i="2"/>
  <c r="AD90" i="2"/>
  <c r="AC91" i="2"/>
  <c r="AD91" i="2"/>
  <c r="AC92" i="2"/>
  <c r="AD92" i="2"/>
  <c r="AC93" i="2"/>
  <c r="AD93" i="2"/>
  <c r="AC94" i="2"/>
  <c r="AD94" i="2"/>
  <c r="AC95" i="2"/>
  <c r="AD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C102" i="2"/>
  <c r="AD102" i="2"/>
  <c r="AC103" i="2"/>
  <c r="AD103" i="2"/>
  <c r="AC104" i="2"/>
  <c r="AD104" i="2"/>
  <c r="AC105" i="2"/>
  <c r="AD105" i="2"/>
  <c r="AC106" i="2"/>
  <c r="AD106" i="2"/>
  <c r="AC107" i="2"/>
  <c r="AD107" i="2"/>
  <c r="AC108" i="2"/>
  <c r="AD108" i="2"/>
  <c r="AC109" i="2"/>
  <c r="AD109" i="2"/>
  <c r="AC110" i="2"/>
  <c r="AD110" i="2"/>
  <c r="AC111" i="2"/>
  <c r="AD111" i="2"/>
  <c r="AC112" i="2"/>
  <c r="AD112" i="2"/>
  <c r="AC113" i="2"/>
  <c r="AD113" i="2"/>
  <c r="AC114" i="2"/>
  <c r="AD114" i="2"/>
  <c r="AC115" i="2"/>
  <c r="AD115" i="2"/>
  <c r="AC116" i="2"/>
  <c r="AD116" i="2"/>
  <c r="AC117" i="2"/>
  <c r="AD117" i="2"/>
  <c r="AC118" i="2"/>
  <c r="AD118" i="2"/>
  <c r="AC119" i="2"/>
  <c r="AD119" i="2"/>
  <c r="AC120" i="2"/>
  <c r="AD120" i="2"/>
  <c r="AC121" i="2"/>
  <c r="AD121" i="2"/>
  <c r="AC122" i="2"/>
  <c r="AD122" i="2"/>
  <c r="AC123" i="2"/>
  <c r="AD123" i="2"/>
  <c r="AC124" i="2"/>
  <c r="AD124" i="2"/>
  <c r="AC125" i="2"/>
  <c r="AD125" i="2"/>
  <c r="AC126" i="2"/>
  <c r="AD126" i="2"/>
  <c r="AC127" i="2"/>
  <c r="AD127" i="2"/>
  <c r="AC128" i="2"/>
  <c r="AD128" i="2"/>
  <c r="AD2" i="2"/>
  <c r="AC2" i="2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Y2" i="2"/>
  <c r="X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T2" i="2"/>
  <c r="S2" i="2"/>
  <c r="O2" i="2"/>
  <c r="N2" i="2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L130" i="2" l="1"/>
  <c r="AN130" i="2"/>
  <c r="AO130" i="2" s="1"/>
  <c r="AM130" i="2"/>
  <c r="AM131" i="2"/>
  <c r="AL131" i="2"/>
  <c r="AO131" i="2"/>
  <c r="AL92" i="2"/>
  <c r="AM94" i="2"/>
  <c r="AL99" i="2"/>
  <c r="AM101" i="2"/>
  <c r="AM110" i="2"/>
  <c r="AN112" i="2"/>
  <c r="AL115" i="2"/>
  <c r="AM117" i="2"/>
  <c r="AN119" i="2"/>
  <c r="AN128" i="2"/>
  <c r="AM92" i="2"/>
  <c r="AL93" i="2"/>
  <c r="AN94" i="2"/>
  <c r="AL95" i="2"/>
  <c r="AL97" i="2"/>
  <c r="AL98" i="2"/>
  <c r="AM99" i="2"/>
  <c r="AL100" i="2"/>
  <c r="AN101" i="2"/>
  <c r="AL102" i="2"/>
  <c r="AL104" i="2"/>
  <c r="AL105" i="2"/>
  <c r="AL107" i="2"/>
  <c r="AN110" i="2"/>
  <c r="AL112" i="2"/>
  <c r="AL113" i="2"/>
  <c r="AL114" i="2"/>
  <c r="AM115" i="2"/>
  <c r="AL116" i="2"/>
  <c r="AN117" i="2"/>
  <c r="AL118" i="2"/>
  <c r="AL119" i="2"/>
  <c r="AL121" i="2"/>
  <c r="AL122" i="2"/>
  <c r="AL123" i="2"/>
  <c r="AL125" i="2"/>
  <c r="AL127" i="2"/>
  <c r="AL128" i="2"/>
  <c r="F88" i="2"/>
  <c r="F89" i="2"/>
  <c r="F90" i="2"/>
  <c r="F91" i="2"/>
  <c r="F92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7" i="2"/>
  <c r="F128" i="2"/>
  <c r="AN91" i="2" l="1"/>
  <c r="AL91" i="2"/>
  <c r="AM91" i="2"/>
  <c r="AO119" i="2"/>
  <c r="AO128" i="2"/>
  <c r="AM128" i="2"/>
  <c r="AN121" i="2"/>
  <c r="AO121" i="2" s="1"/>
  <c r="AM119" i="2"/>
  <c r="AL117" i="2"/>
  <c r="AO117" i="2" s="1"/>
  <c r="AN114" i="2"/>
  <c r="AO114" i="2" s="1"/>
  <c r="AM112" i="2"/>
  <c r="AL110" i="2"/>
  <c r="AO110" i="2" s="1"/>
  <c r="AN105" i="2"/>
  <c r="AO105" i="2" s="1"/>
  <c r="AL101" i="2"/>
  <c r="AO101" i="2" s="1"/>
  <c r="AN98" i="2"/>
  <c r="AO98" i="2" s="1"/>
  <c r="AL94" i="2"/>
  <c r="AO94" i="2" s="1"/>
  <c r="AO112" i="2"/>
  <c r="AN123" i="2"/>
  <c r="AO123" i="2" s="1"/>
  <c r="AM121" i="2"/>
  <c r="AN116" i="2"/>
  <c r="AO116" i="2" s="1"/>
  <c r="AM114" i="2"/>
  <c r="AN107" i="2"/>
  <c r="AO107" i="2" s="1"/>
  <c r="AM105" i="2"/>
  <c r="AN100" i="2"/>
  <c r="AO100" i="2" s="1"/>
  <c r="AM98" i="2"/>
  <c r="AN125" i="2"/>
  <c r="AO125" i="2" s="1"/>
  <c r="AM123" i="2"/>
  <c r="AN118" i="2"/>
  <c r="AO118" i="2" s="1"/>
  <c r="AM116" i="2"/>
  <c r="AM107" i="2"/>
  <c r="AN102" i="2"/>
  <c r="AO102" i="2" s="1"/>
  <c r="AM100" i="2"/>
  <c r="AN93" i="2"/>
  <c r="AO93" i="2" s="1"/>
  <c r="AN127" i="2"/>
  <c r="AO127" i="2" s="1"/>
  <c r="AM125" i="2"/>
  <c r="AM118" i="2"/>
  <c r="AN104" i="2"/>
  <c r="AO104" i="2" s="1"/>
  <c r="AM102" i="2"/>
  <c r="AN95" i="2"/>
  <c r="AO95" i="2" s="1"/>
  <c r="AM93" i="2"/>
  <c r="AM127" i="2"/>
  <c r="AN122" i="2"/>
  <c r="AO122" i="2" s="1"/>
  <c r="AN113" i="2"/>
  <c r="AO113" i="2" s="1"/>
  <c r="AM104" i="2"/>
  <c r="AN97" i="2"/>
  <c r="AO97" i="2" s="1"/>
  <c r="AM95" i="2"/>
  <c r="AM122" i="2"/>
  <c r="AN115" i="2"/>
  <c r="AO115" i="2" s="1"/>
  <c r="AM113" i="2"/>
  <c r="AN99" i="2"/>
  <c r="AO99" i="2" s="1"/>
  <c r="AM97" i="2"/>
  <c r="AN92" i="2"/>
  <c r="AO92" i="2" s="1"/>
  <c r="AL8" i="2"/>
  <c r="AN16" i="2"/>
  <c r="AL12" i="2"/>
  <c r="AN10" i="2"/>
  <c r="AN6" i="2"/>
  <c r="AL30" i="2"/>
  <c r="AN4" i="2"/>
  <c r="AL55" i="2"/>
  <c r="AN15" i="2"/>
  <c r="AL46" i="2"/>
  <c r="AN35" i="2"/>
  <c r="AM26" i="2"/>
  <c r="AN73" i="2"/>
  <c r="AL41" i="2"/>
  <c r="AM7" i="2"/>
  <c r="AL22" i="2"/>
  <c r="AN67" i="2"/>
  <c r="AL43" i="2"/>
  <c r="AM33" i="2"/>
  <c r="AM25" i="2"/>
  <c r="AL9" i="2"/>
  <c r="AM3" i="2"/>
  <c r="AM83" i="2"/>
  <c r="AL38" i="2"/>
  <c r="AM28" i="2"/>
  <c r="AM79" i="2"/>
  <c r="AL69" i="2"/>
  <c r="AN51" i="2"/>
  <c r="AL47" i="2"/>
  <c r="AM41" i="2"/>
  <c r="AM37" i="2"/>
  <c r="AN33" i="2"/>
  <c r="AL25" i="2"/>
  <c r="AN11" i="2"/>
  <c r="AL7" i="2"/>
  <c r="AL3" i="2"/>
  <c r="AL70" i="2"/>
  <c r="AL68" i="2"/>
  <c r="AM62" i="2"/>
  <c r="AM58" i="2"/>
  <c r="AM52" i="2"/>
  <c r="AM44" i="2"/>
  <c r="AM42" i="2"/>
  <c r="AM40" i="2"/>
  <c r="AM36" i="2"/>
  <c r="AL34" i="2"/>
  <c r="AN28" i="2"/>
  <c r="AN26" i="2"/>
  <c r="AN22" i="2"/>
  <c r="AM16" i="2"/>
  <c r="AM12" i="2"/>
  <c r="AM10" i="2"/>
  <c r="AM8" i="2"/>
  <c r="AM6" i="2"/>
  <c r="AL4" i="2"/>
  <c r="AN49" i="2"/>
  <c r="AM45" i="2"/>
  <c r="AM39" i="2"/>
  <c r="AL35" i="2"/>
  <c r="AM21" i="2"/>
  <c r="AM15" i="2"/>
  <c r="AN9" i="2"/>
  <c r="AN5" i="2"/>
  <c r="AL6" i="2"/>
  <c r="AN21" i="2"/>
  <c r="AM49" i="2"/>
  <c r="AN81" i="2"/>
  <c r="AN75" i="2"/>
  <c r="AM67" i="2"/>
  <c r="AN85" i="2"/>
  <c r="AL73" i="2"/>
  <c r="AM11" i="2"/>
  <c r="AM5" i="2"/>
  <c r="AL15" i="2"/>
  <c r="AM47" i="2"/>
  <c r="AL42" i="2"/>
  <c r="AL37" i="2"/>
  <c r="AM46" i="2"/>
  <c r="AL40" i="2"/>
  <c r="AM38" i="2"/>
  <c r="AM30" i="2"/>
  <c r="AL11" i="2"/>
  <c r="AM9" i="2"/>
  <c r="AN7" i="2"/>
  <c r="AL5" i="2"/>
  <c r="AN3" i="2"/>
  <c r="AL26" i="2"/>
  <c r="AL33" i="2"/>
  <c r="AL44" i="2"/>
  <c r="AL39" i="2"/>
  <c r="AL83" i="2"/>
  <c r="AM53" i="2"/>
  <c r="AL51" i="2"/>
  <c r="AN47" i="2"/>
  <c r="AN45" i="2"/>
  <c r="AN43" i="2"/>
  <c r="AN41" i="2"/>
  <c r="AN39" i="2"/>
  <c r="AO39" i="2" s="1"/>
  <c r="AN37" i="2"/>
  <c r="AN25" i="2"/>
  <c r="AL21" i="2"/>
  <c r="AM55" i="2"/>
  <c r="AM4" i="2"/>
  <c r="AM35" i="2"/>
  <c r="AN55" i="2"/>
  <c r="AL79" i="2"/>
  <c r="AM85" i="2"/>
  <c r="AL56" i="2"/>
  <c r="AN52" i="2"/>
  <c r="AL36" i="2"/>
  <c r="AM34" i="2"/>
  <c r="AN30" i="2"/>
  <c r="AL28" i="2"/>
  <c r="AM22" i="2"/>
  <c r="AL16" i="2"/>
  <c r="AN12" i="2"/>
  <c r="AL10" i="2"/>
  <c r="AN8" i="2"/>
  <c r="AL87" i="2"/>
  <c r="AM81" i="2"/>
  <c r="AL75" i="2"/>
  <c r="AM69" i="2"/>
  <c r="AN86" i="2"/>
  <c r="AM84" i="2"/>
  <c r="AN82" i="2"/>
  <c r="AN80" i="2"/>
  <c r="AL74" i="2"/>
  <c r="AM68" i="2"/>
  <c r="AN64" i="2"/>
  <c r="AN62" i="2"/>
  <c r="AN60" i="2"/>
  <c r="AL58" i="2"/>
  <c r="AN53" i="2"/>
  <c r="AL60" i="2"/>
  <c r="AL64" i="2"/>
  <c r="AM60" i="2"/>
  <c r="AM56" i="2"/>
  <c r="AM14" i="2"/>
  <c r="AL18" i="2"/>
  <c r="AN87" i="2"/>
  <c r="AL85" i="2"/>
  <c r="AN83" i="2"/>
  <c r="AL81" i="2"/>
  <c r="AN79" i="2"/>
  <c r="AM75" i="2"/>
  <c r="AM73" i="2"/>
  <c r="AN69" i="2"/>
  <c r="AL67" i="2"/>
  <c r="AL52" i="2"/>
  <c r="AN46" i="2"/>
  <c r="AN44" i="2"/>
  <c r="AN42" i="2"/>
  <c r="AN40" i="2"/>
  <c r="AN38" i="2"/>
  <c r="AN36" i="2"/>
  <c r="AN34" i="2"/>
  <c r="AL84" i="2"/>
  <c r="AL82" i="2"/>
  <c r="AM80" i="2"/>
  <c r="AN76" i="2"/>
  <c r="AN74" i="2"/>
  <c r="AN72" i="2"/>
  <c r="AM70" i="2"/>
  <c r="AN68" i="2"/>
  <c r="AM64" i="2"/>
  <c r="AL62" i="2"/>
  <c r="AN58" i="2"/>
  <c r="AN56" i="2"/>
  <c r="AL53" i="2"/>
  <c r="AM51" i="2"/>
  <c r="AL49" i="2"/>
  <c r="AL45" i="2"/>
  <c r="AM43" i="2"/>
  <c r="AN84" i="2"/>
  <c r="AL72" i="2"/>
  <c r="AL76" i="2"/>
  <c r="AL80" i="2"/>
  <c r="AM86" i="2"/>
  <c r="AM82" i="2"/>
  <c r="AM76" i="2"/>
  <c r="AM74" i="2"/>
  <c r="AM72" i="2"/>
  <c r="AN70" i="2"/>
  <c r="AL86" i="2"/>
  <c r="AM87" i="2"/>
  <c r="AM18" i="2"/>
  <c r="AN18" i="2"/>
  <c r="AL14" i="2"/>
  <c r="AN14" i="2"/>
  <c r="AO91" i="2" l="1"/>
  <c r="AO10" i="2"/>
  <c r="AO16" i="2"/>
  <c r="AO12" i="2"/>
  <c r="AO6" i="2"/>
  <c r="AO4" i="2"/>
  <c r="AO8" i="2"/>
  <c r="AO28" i="2"/>
  <c r="AO55" i="2"/>
  <c r="AO36" i="2"/>
  <c r="AO30" i="2"/>
  <c r="AO7" i="2"/>
  <c r="AO35" i="2"/>
  <c r="AO11" i="2"/>
  <c r="AO81" i="2"/>
  <c r="AO15" i="2"/>
  <c r="AO46" i="2"/>
  <c r="AO69" i="2"/>
  <c r="AO72" i="2"/>
  <c r="AO67" i="2"/>
  <c r="AO25" i="2"/>
  <c r="AO73" i="2"/>
  <c r="AO56" i="2"/>
  <c r="AO84" i="2"/>
  <c r="AO85" i="2"/>
  <c r="AO9" i="2"/>
  <c r="AO41" i="2"/>
  <c r="AO62" i="2"/>
  <c r="AO80" i="2"/>
  <c r="AO43" i="2"/>
  <c r="AO49" i="2"/>
  <c r="AO22" i="2"/>
  <c r="AO68" i="2"/>
  <c r="AO34" i="2"/>
  <c r="AO86" i="2"/>
  <c r="AO33" i="2"/>
  <c r="AO38" i="2"/>
  <c r="AO14" i="2"/>
  <c r="AO53" i="2"/>
  <c r="AO74" i="2"/>
  <c r="AO26" i="2"/>
  <c r="AO42" i="2"/>
  <c r="AO87" i="2"/>
  <c r="AO75" i="2"/>
  <c r="AO3" i="2"/>
  <c r="AO60" i="2"/>
  <c r="AO51" i="2"/>
  <c r="AO5" i="2"/>
  <c r="AO21" i="2"/>
  <c r="AO47" i="2"/>
  <c r="AO76" i="2"/>
  <c r="AO58" i="2"/>
  <c r="AO44" i="2"/>
  <c r="AO79" i="2"/>
  <c r="AO37" i="2"/>
  <c r="AO70" i="2"/>
  <c r="AO64" i="2"/>
  <c r="AO82" i="2"/>
  <c r="AO40" i="2"/>
  <c r="AO52" i="2"/>
  <c r="AO83" i="2"/>
  <c r="AO45" i="2"/>
  <c r="AO1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AL78" i="2" l="1"/>
  <c r="AM78" i="2"/>
  <c r="AN78" i="2"/>
  <c r="AO78" i="2" l="1"/>
  <c r="F37" i="2"/>
  <c r="F36" i="2" l="1"/>
  <c r="AM2" i="2" l="1"/>
  <c r="AL2" i="2"/>
  <c r="AN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AO2" i="2" l="1"/>
</calcChain>
</file>

<file path=xl/sharedStrings.xml><?xml version="1.0" encoding="utf-8"?>
<sst xmlns="http://schemas.openxmlformats.org/spreadsheetml/2006/main" count="3426" uniqueCount="346">
  <si>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</si>
  <si>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</si>
  <si>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</si>
  <si>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</si>
  <si>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</si>
  <si>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</si>
  <si>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</si>
  <si>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</si>
  <si>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</si>
  <si>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</si>
  <si>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</si>
  <si>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</si>
  <si>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</si>
  <si>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</si>
  <si>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</si>
  <si>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</si>
  <si>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</si>
  <si>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</si>
  <si>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</si>
  <si>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</si>
  <si>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</si>
  <si>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</si>
  <si>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</si>
  <si>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</si>
  <si>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</si>
  <si>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</si>
  <si>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</si>
  <si>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</si>
  <si>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</si>
  <si>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</si>
  <si>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</si>
  <si>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</si>
  <si>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</si>
  <si>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</si>
  <si>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</si>
  <si>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</si>
  <si>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</si>
  <si>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</si>
  <si>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</si>
  <si>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</si>
  <si>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</si>
  <si>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</si>
  <si>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</si>
  <si>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</si>
  <si>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</si>
  <si>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Card Drafting</t>
  </si>
  <si>
    <t>Drafting</t>
  </si>
  <si>
    <t>Set Collection</t>
  </si>
  <si>
    <t>Sudden Death Ending</t>
  </si>
  <si>
    <t>Tug of War</t>
  </si>
  <si>
    <t>Action Points</t>
  </si>
  <si>
    <t>Contracts</t>
  </si>
  <si>
    <t>Deck/Bag/Pool Building</t>
  </si>
  <si>
    <t>Variable Player Powers</t>
  </si>
  <si>
    <t>Hand Management</t>
  </si>
  <si>
    <t>Tile Placement</t>
  </si>
  <si>
    <t>Auction/Bidding</t>
  </si>
  <si>
    <t>Push Your Luck</t>
  </si>
  <si>
    <t>Dice Rolling</t>
  </si>
  <si>
    <t>Storytelling</t>
  </si>
  <si>
    <t>Betting and Bluffing</t>
  </si>
  <si>
    <t>Roll/Spin and Move</t>
  </si>
  <si>
    <t>Modular Board</t>
  </si>
  <si>
    <t>Player Elimination</t>
  </si>
  <si>
    <t>Point to Point Movement</t>
  </si>
  <si>
    <t>Take That</t>
  </si>
  <si>
    <t>End Game Bonuses</t>
  </si>
  <si>
    <t>Worker Placement</t>
  </si>
  <si>
    <t>Hidden Victory Points</t>
  </si>
  <si>
    <t>Mancala</t>
  </si>
  <si>
    <t>Auction: Sealed Bid</t>
  </si>
  <si>
    <t>Auction: Turn Order Until Pass</t>
  </si>
  <si>
    <t>Selection Order Bid</t>
  </si>
  <si>
    <t>Cooperative Game</t>
  </si>
  <si>
    <t>Grid Movement</t>
  </si>
  <si>
    <t>Action Drafting</t>
  </si>
  <si>
    <t>Eng Game Bonuses</t>
  </si>
  <si>
    <t>Highest-Lowest Scoring</t>
  </si>
  <si>
    <t>Once-Per-Game Abilities</t>
  </si>
  <si>
    <t>Rondel</t>
  </si>
  <si>
    <t>Time Track</t>
  </si>
  <si>
    <t>Kingdomino</t>
  </si>
  <si>
    <t>Pattern Building</t>
  </si>
  <si>
    <t>Communication Limits</t>
  </si>
  <si>
    <t>Area Majority/Influence</t>
  </si>
  <si>
    <t>Pickup and Deliver</t>
  </si>
  <si>
    <t>Pattern Recognition</t>
  </si>
  <si>
    <t>Grid Coverage</t>
  </si>
  <si>
    <t>Square Grid</t>
  </si>
  <si>
    <t>Catch the Leader</t>
  </si>
  <si>
    <t>Race</t>
  </si>
  <si>
    <t>Bribery</t>
  </si>
  <si>
    <t>Role Playing</t>
  </si>
  <si>
    <t>Area Movement</t>
  </si>
  <si>
    <t>Income</t>
  </si>
  <si>
    <t>Turn Order: Stat Based</t>
  </si>
  <si>
    <t>Action Queue</t>
  </si>
  <si>
    <t>Line Drawing</t>
  </si>
  <si>
    <t>Paper-and-Pencil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</si>
  <si>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</si>
  <si>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</si>
  <si>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</si>
  <si>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</si>
  <si>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</si>
  <si>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</si>
  <si>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</si>
  <si>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</si>
  <si>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</si>
  <si>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</si>
  <si>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</si>
  <si>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</si>
  <si>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</si>
  <si>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</si>
  <si>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</si>
  <si>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</si>
  <si>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</si>
  <si>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</si>
  <si>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</si>
  <si>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</si>
  <si>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</si>
  <si>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</si>
  <si>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</si>
  <si>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</si>
  <si>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</si>
  <si>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</si>
  <si>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</si>
  <si>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</si>
  <si>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</si>
  <si>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</si>
  <si>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</si>
  <si>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</si>
  <si>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</si>
  <si>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</si>
  <si>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</si>
  <si>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</si>
  <si>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</si>
  <si>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</si>
  <si>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</si>
  <si>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</si>
  <si>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</si>
  <si>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</si>
  <si>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</si>
  <si>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</si>
  <si>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</si>
  <si>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Variable Setup</t>
  </si>
  <si>
    <t>Bingo</t>
  </si>
  <si>
    <t>Follow</t>
  </si>
  <si>
    <t>Turn Order: Progressive</t>
  </si>
  <si>
    <t>Variable Phase Order</t>
  </si>
  <si>
    <t>Simultaneous Action Selection</t>
  </si>
  <si>
    <t>Memory</t>
  </si>
  <si>
    <t>Chaining</t>
  </si>
  <si>
    <t>Connections</t>
  </si>
  <si>
    <t>Hexagon Grid</t>
  </si>
  <si>
    <t>Score-and-Reset Game</t>
  </si>
  <si>
    <t>Simulation</t>
  </si>
  <si>
    <t>Trick-taking</t>
  </si>
  <si>
    <t>Action Retrieval</t>
  </si>
  <si>
    <t>Events</t>
  </si>
  <si>
    <t>Secret Unit Deployment</t>
  </si>
  <si>
    <t>Auction: Once Around</t>
  </si>
  <si>
    <t>Commodity Speculation</t>
  </si>
  <si>
    <t>Market</t>
  </si>
  <si>
    <t>Advantage Token</t>
  </si>
  <si>
    <t>Layering</t>
  </si>
  <si>
    <t>Melding and Splaying</t>
  </si>
  <si>
    <t>Action/Event</t>
  </si>
  <si>
    <t>Worker Placement with Dice Workers</t>
  </si>
  <si>
    <t>Delayed Purchase</t>
  </si>
  <si>
    <t>Enclosure</t>
  </si>
  <si>
    <t>Critical Hits and Failures</t>
  </si>
  <si>
    <t>Map Addition</t>
  </si>
  <si>
    <t>Multiple Maps</t>
  </si>
  <si>
    <t>3d Movement</t>
  </si>
  <si>
    <t>Campaign / Battle Card Driven</t>
  </si>
  <si>
    <t>Card Play Conflict Resolution</t>
  </si>
  <si>
    <t>Deck Construction</t>
  </si>
  <si>
    <t>Legacy Game</t>
  </si>
  <si>
    <t>Once-per-game Abilities</t>
  </si>
  <si>
    <t>Scenario/Mission/Campaign Game</t>
  </si>
  <si>
    <t>Moving Multiple Units</t>
  </si>
  <si>
    <t>Hidden Movement</t>
  </si>
  <si>
    <t>Map Reduction</t>
  </si>
  <si>
    <t>Team-Based Game</t>
  </si>
  <si>
    <t>Network and Route Building</t>
  </si>
  <si>
    <t>Stock Holding</t>
  </si>
  <si>
    <t>Random Production</t>
  </si>
  <si>
    <t>Turn Order: Stat-Based</t>
  </si>
  <si>
    <t>Deep Sea Adventure</t>
  </si>
  <si>
    <t>Eight Minute Empire</t>
  </si>
  <si>
    <t>Feast for Odin</t>
  </si>
  <si>
    <t>Fleet</t>
  </si>
  <si>
    <t>Fantastic Factories</t>
  </si>
  <si>
    <t>Automatic Resource Growth</t>
  </si>
  <si>
    <t>Turn Order: Pass Order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</si>
  <si>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</si>
  <si>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</si>
  <si>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</si>
  <si>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</si>
  <si>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</si>
  <si>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</si>
  <si>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</si>
  <si>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</si>
  <si>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</si>
  <si>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</si>
  <si>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</si>
  <si>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</si>
  <si>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</si>
  <si>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</si>
  <si>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</si>
  <si>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</si>
  <si>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</si>
  <si>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</si>
  <si>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</si>
  <si>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</si>
  <si>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</si>
  <si>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</si>
  <si>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</si>
  <si>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</si>
  <si>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</si>
  <si>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</si>
  <si>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</si>
  <si>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</si>
  <si>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</si>
  <si>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</si>
  <si>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</si>
  <si>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</si>
  <si>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</si>
  <si>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</si>
  <si>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</si>
  <si>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</si>
  <si>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</si>
  <si>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</si>
  <si>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</si>
  <si>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</si>
  <si>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</si>
  <si>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</si>
  <si>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</si>
  <si>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Move Through Deck</t>
  </si>
  <si>
    <t>Solo/Solitaire Game</t>
  </si>
  <si>
    <t>Team Based Game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</si>
  <si>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</si>
  <si>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</si>
  <si>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</si>
  <si>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</si>
  <si>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</si>
  <si>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</si>
  <si>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</si>
  <si>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</si>
  <si>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</si>
  <si>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Hidden Roles</t>
  </si>
  <si>
    <t>Interupts</t>
  </si>
  <si>
    <t>Roles with Asymettric Information</t>
  </si>
  <si>
    <t>Cooperative Grid</t>
  </si>
  <si>
    <t>Solo / Solotaire Game</t>
  </si>
  <si>
    <t>Simullation</t>
  </si>
  <si>
    <t>Pieces as Map</t>
  </si>
  <si>
    <t>Die Icon Resolution</t>
  </si>
  <si>
    <t>Solo / Solitaire Game</t>
  </si>
  <si>
    <t xml:space="preserve">yes </t>
  </si>
  <si>
    <t>Programmed Movement</t>
  </si>
  <si>
    <t>Kait</t>
  </si>
  <si>
    <t>Narrative Choice / Paragraph</t>
  </si>
  <si>
    <t>Semi-Cooperative Game</t>
  </si>
  <si>
    <t>Stat Check Resolution</t>
  </si>
  <si>
    <t>Trick Taking</t>
  </si>
  <si>
    <t>Flicking</t>
  </si>
  <si>
    <t>Line of Sight</t>
  </si>
  <si>
    <t>Team Base Game</t>
  </si>
  <si>
    <t>Trading</t>
  </si>
  <si>
    <t>Slide/Push</t>
  </si>
  <si>
    <t>Roles with Asymmetric Information</t>
  </si>
  <si>
    <t>Increase Value of Unchosen Resources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</si>
  <si>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</si>
  <si>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</si>
  <si>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</si>
  <si>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</si>
  <si>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</si>
  <si>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</si>
  <si>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</si>
  <si>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</si>
  <si>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</si>
  <si>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</si>
  <si>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</si>
  <si>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</si>
  <si>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</si>
  <si>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</si>
  <si>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</si>
  <si>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</si>
  <si>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</si>
  <si>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</si>
  <si>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</si>
  <si>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</si>
  <si>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</si>
  <si>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</si>
  <si>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</si>
  <si>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</si>
  <si>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</si>
  <si>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</si>
  <si>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</si>
  <si>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</si>
  <si>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</si>
  <si>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</si>
  <si>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</si>
  <si>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</si>
  <si>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</si>
  <si>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</si>
  <si>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</si>
  <si>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</si>
  <si>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</si>
  <si>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</si>
  <si>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</si>
  <si>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</si>
  <si>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</si>
  <si>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</si>
  <si>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</si>
  <si>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</si>
  <si>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</si>
  <si>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</si>
  <si>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</si>
  <si>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</si>
  <si>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</si>
  <si>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mechanic1</t>
  </si>
  <si>
    <t>mechanic2</t>
  </si>
  <si>
    <t>mechanic3</t>
  </si>
  <si>
    <t>mechanic4</t>
  </si>
  <si>
    <t>mechanic5</t>
  </si>
  <si>
    <t>mechanic6</t>
  </si>
  <si>
    <t>mechanic7</t>
  </si>
  <si>
    <t>mechanic8</t>
  </si>
  <si>
    <t>mechanic9</t>
  </si>
  <si>
    <t>mechanic10</t>
  </si>
  <si>
    <t>mechanic11</t>
  </si>
  <si>
    <t>mechanic12</t>
  </si>
  <si>
    <t>mechanic13</t>
  </si>
  <si>
    <t>mechanic14</t>
  </si>
  <si>
    <t>mechanic15</t>
  </si>
  <si>
    <t>mechanic16</t>
  </si>
  <si>
    <t>mechanic17</t>
  </si>
  <si>
    <t>mechanic18</t>
  </si>
  <si>
    <t>Nidavellir</t>
  </si>
  <si>
    <t>Villainous</t>
  </si>
  <si>
    <t>Inner Compass</t>
  </si>
  <si>
    <t>Constrained Bidding</t>
  </si>
  <si>
    <t>Turn Order: Auction</t>
  </si>
  <si>
    <t>Victory Points as a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</si>
</sst>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BO131"/>
  <sheetViews>
    <sheetView topLeftCell="V1" workbookViewId="0">
      <pane ySplit="1" topLeftCell="A104" activePane="bottomLeft" state="frozen"/>
      <selection pane="bottomLeft" activeCell="M131" sqref="M131"/>
    </sheetView>
  </sheetViews>
  <sheetFormatPr defaultColWidth="9" defaultRowHeight="15" x14ac:dyDescent="0.25"/>
  <cols>
    <col min="1" max="1" width="9" style="1"/>
    <col min="2" max="2" width="27.42578125" style="2" bestFit="1" customWidth="1"/>
    <col min="3" max="3" width="7.28515625" style="6" bestFit="1" customWidth="1"/>
    <col min="4" max="4" width="11.7109375" style="1" bestFit="1" customWidth="1"/>
    <col min="5" max="5" width="11.28515625" style="1" bestFit="1" customWidth="1"/>
    <col min="6" max="7" width="11.140625" style="1" bestFit="1" customWidth="1"/>
    <col min="8" max="8" width="6.5703125" style="1" bestFit="1" customWidth="1"/>
    <col min="9" max="9" width="6" style="1" bestFit="1" customWidth="1"/>
    <col min="10" max="10" width="5.5703125" style="1" bestFit="1" customWidth="1"/>
    <col min="11" max="11" width="11.7109375" style="1" bestFit="1" customWidth="1"/>
    <col min="12" max="12" width="8" style="1" bestFit="1" customWidth="1"/>
    <col min="13" max="13" width="9.140625" style="1" bestFit="1" customWidth="1"/>
    <col min="14" max="14" width="16.85546875" style="1" bestFit="1" customWidth="1"/>
    <col min="15" max="15" width="18.42578125" style="1" bestFit="1" customWidth="1"/>
    <col min="16" max="16" width="10.28515625" style="1" bestFit="1" customWidth="1"/>
    <col min="17" max="17" width="14.140625" style="1" bestFit="1" customWidth="1"/>
    <col min="18" max="18" width="10" style="1" bestFit="1" customWidth="1"/>
    <col min="19" max="19" width="17.85546875" style="1" bestFit="1" customWidth="1"/>
    <col min="20" max="20" width="19.28515625" style="1" bestFit="1" customWidth="1"/>
    <col min="21" max="21" width="11.140625" style="1" bestFit="1" customWidth="1"/>
    <col min="22" max="22" width="15" style="1" bestFit="1" customWidth="1"/>
    <col min="23" max="23" width="10.42578125" style="1" bestFit="1" customWidth="1"/>
    <col min="24" max="24" width="18" style="1" bestFit="1" customWidth="1"/>
    <col min="25" max="25" width="19.42578125" style="1" bestFit="1" customWidth="1"/>
    <col min="26" max="26" width="11.5703125" style="1" bestFit="1" customWidth="1"/>
    <col min="27" max="27" width="15.28515625" style="1" bestFit="1" customWidth="1"/>
    <col min="28" max="28" width="10" style="1" bestFit="1" customWidth="1"/>
    <col min="29" max="29" width="17.5703125" style="1" bestFit="1" customWidth="1"/>
    <col min="30" max="30" width="19" style="1" bestFit="1" customWidth="1"/>
    <col min="31" max="31" width="11.140625" style="1" bestFit="1" customWidth="1"/>
    <col min="32" max="32" width="14.85546875" style="1" bestFit="1" customWidth="1"/>
    <col min="33" max="33" width="12.85546875" style="1" bestFit="1" customWidth="1"/>
    <col min="34" max="34" width="20.42578125" style="1" bestFit="1" customWidth="1"/>
    <col min="35" max="35" width="22" style="1" bestFit="1" customWidth="1"/>
    <col min="36" max="36" width="14.140625" style="1" bestFit="1" customWidth="1"/>
    <col min="37" max="37" width="17.85546875" style="1" bestFit="1" customWidth="1"/>
    <col min="38" max="38" width="12.7109375" style="1" bestFit="1" customWidth="1"/>
    <col min="39" max="39" width="15.42578125" style="1" bestFit="1" customWidth="1"/>
    <col min="40" max="40" width="12.7109375" style="1" bestFit="1" customWidth="1"/>
    <col min="41" max="41" width="14.42578125" style="1" bestFit="1" customWidth="1"/>
    <col min="42" max="42" width="10.140625" style="1" bestFit="1" customWidth="1"/>
    <col min="43" max="43" width="12" style="1" bestFit="1" customWidth="1"/>
    <col min="44" max="44" width="12.140625" style="1" bestFit="1" customWidth="1"/>
    <col min="45" max="45" width="8.5703125" style="1" bestFit="1" customWidth="1"/>
    <col min="46" max="47" width="8.85546875" style="1" bestFit="1" customWidth="1"/>
    <col min="48" max="48" width="9.140625" style="1" bestFit="1" customWidth="1"/>
    <col min="49" max="49" width="11.85546875" style="1" bestFit="1" customWidth="1"/>
    <col min="50" max="50" width="26.28515625" style="1" bestFit="1" customWidth="1"/>
    <col min="51" max="51" width="33" style="1" bestFit="1" customWidth="1"/>
    <col min="52" max="52" width="28.5703125" style="1" bestFit="1" customWidth="1"/>
    <col min="53" max="53" width="32.140625" style="1" bestFit="1" customWidth="1"/>
    <col min="54" max="54" width="34.85546875" style="1" bestFit="1" customWidth="1"/>
    <col min="55" max="55" width="35.7109375" style="1" bestFit="1" customWidth="1"/>
    <col min="56" max="56" width="32" style="1" bestFit="1" customWidth="1"/>
    <col min="57" max="57" width="28.5703125" style="1" bestFit="1" customWidth="1"/>
    <col min="58" max="58" width="23.7109375" style="1" bestFit="1" customWidth="1"/>
    <col min="59" max="59" width="32.140625" style="1" bestFit="1" customWidth="1"/>
    <col min="60" max="60" width="19" style="1" bestFit="1" customWidth="1"/>
    <col min="61" max="61" width="12.42578125" style="1" bestFit="1" customWidth="1"/>
    <col min="62" max="62" width="14.140625" style="1" bestFit="1" customWidth="1"/>
    <col min="63" max="63" width="23.140625" style="1" bestFit="1" customWidth="1"/>
    <col min="64" max="64" width="32.140625" style="1" bestFit="1" customWidth="1"/>
    <col min="65" max="65" width="28.5703125" style="1" bestFit="1" customWidth="1"/>
    <col min="66" max="66" width="11.42578125" style="1" bestFit="1" customWidth="1"/>
    <col min="67" max="67" width="21.85546875" style="1" bestFit="1" customWidth="1"/>
    <col min="68" max="16384" width="9" style="1"/>
  </cols>
  <sheetData>
    <row r="1" spans="1:67" x14ac:dyDescent="0.25">
      <c r="A1" s="1" t="s">
        <v>273</v>
      </c>
      <c r="B1" s="1" t="s">
        <v>274</v>
      </c>
      <c r="C1" s="6" t="s">
        <v>275</v>
      </c>
      <c r="D1" s="1" t="s">
        <v>276</v>
      </c>
      <c r="E1" s="1" t="s">
        <v>277</v>
      </c>
      <c r="F1" s="1" t="s">
        <v>278</v>
      </c>
      <c r="G1" s="1" t="s">
        <v>279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286</v>
      </c>
      <c r="O1" s="1" t="s">
        <v>287</v>
      </c>
      <c r="P1" s="1" t="s">
        <v>288</v>
      </c>
      <c r="Q1" s="1" t="s">
        <v>289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294</v>
      </c>
      <c r="W1" s="1" t="s">
        <v>295</v>
      </c>
      <c r="X1" s="1" t="s">
        <v>296</v>
      </c>
      <c r="Y1" s="1" t="s">
        <v>297</v>
      </c>
      <c r="Z1" s="1" t="s">
        <v>298</v>
      </c>
      <c r="AA1" s="1" t="s">
        <v>299</v>
      </c>
      <c r="AB1" s="1" t="s">
        <v>300</v>
      </c>
      <c r="AC1" s="1" t="s">
        <v>301</v>
      </c>
      <c r="AD1" s="1" t="s">
        <v>302</v>
      </c>
      <c r="AE1" s="1" t="s">
        <v>303</v>
      </c>
      <c r="AF1" s="1" t="s">
        <v>304</v>
      </c>
      <c r="AG1" s="1" t="s">
        <v>305</v>
      </c>
      <c r="AH1" s="1" t="s">
        <v>306</v>
      </c>
      <c r="AI1" s="1" t="s">
        <v>307</v>
      </c>
      <c r="AJ1" s="1" t="s">
        <v>308</v>
      </c>
      <c r="AK1" s="1" t="s">
        <v>309</v>
      </c>
      <c r="AL1" s="1" t="s">
        <v>310</v>
      </c>
      <c r="AM1" s="1" t="s">
        <v>311</v>
      </c>
      <c r="AN1" s="1" t="s">
        <v>312</v>
      </c>
      <c r="AO1" s="1" t="s">
        <v>313</v>
      </c>
      <c r="AP1" s="1" t="s">
        <v>314</v>
      </c>
      <c r="AQ1" s="1" t="s">
        <v>315</v>
      </c>
      <c r="AR1" s="1" t="s">
        <v>316</v>
      </c>
      <c r="AS1" s="1" t="s">
        <v>317</v>
      </c>
      <c r="AT1" s="1" t="s">
        <v>318</v>
      </c>
      <c r="AU1" s="1" t="s">
        <v>319</v>
      </c>
      <c r="AV1" s="1" t="s">
        <v>320</v>
      </c>
      <c r="AW1" s="1" t="s">
        <v>321</v>
      </c>
      <c r="AX1" s="1" t="s">
        <v>322</v>
      </c>
      <c r="AY1" s="1" t="s">
        <v>323</v>
      </c>
      <c r="AZ1" s="1" t="s">
        <v>324</v>
      </c>
      <c r="BA1" s="1" t="s">
        <v>325</v>
      </c>
      <c r="BB1" s="1" t="s">
        <v>326</v>
      </c>
      <c r="BC1" s="1" t="s">
        <v>327</v>
      </c>
      <c r="BD1" s="1" t="s">
        <v>328</v>
      </c>
      <c r="BE1" s="1" t="s">
        <v>329</v>
      </c>
      <c r="BF1" s="1" t="s">
        <v>330</v>
      </c>
      <c r="BG1" s="1" t="s">
        <v>331</v>
      </c>
      <c r="BH1" s="1" t="s">
        <v>332</v>
      </c>
      <c r="BI1" s="1" t="s">
        <v>333</v>
      </c>
      <c r="BJ1" s="1" t="s">
        <v>334</v>
      </c>
      <c r="BK1" s="1" t="s">
        <v>335</v>
      </c>
      <c r="BL1" s="1" t="s">
        <v>336</v>
      </c>
      <c r="BM1" s="1" t="s">
        <v>337</v>
      </c>
      <c r="BN1" s="1" t="s">
        <v>338</v>
      </c>
      <c r="BO1" s="1" t="s">
        <v>339</v>
      </c>
    </row>
    <row r="2" spans="1:6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IF(M2="null","null",(M2-AVERAGE($M$2:$M$128,$R$2:$R$128,$AG$2:$AG$128,$W$2:$W$128,$AB$2:$AB$128))/_xlfn.STDEV.P($M$2:$M$128,$R$2:$R$128,$AG$2:$AG$128,$W$2:$W$128,$AB$2:$AB$128))</f>
        <v>null</v>
      </c>
      <c r="O2" s="1" t="str">
        <f>IF(M2="null","null",10*((M2-$AS2)/($AT2-$AS2)))</f>
        <v>null</v>
      </c>
      <c r="P2" s="1" t="s">
        <v>36</v>
      </c>
      <c r="Q2" s="1" t="s">
        <v>36</v>
      </c>
      <c r="R2" s="1">
        <v>46</v>
      </c>
      <c r="S2" s="1">
        <f>IF(R2="null","null",(R2-AVERAGE($M$2:$M$128,$R$2:$R$128,$AG$2:$AG$128,$W$2:$W$128,$AB$2:$AB$128))/_xlfn.STDEV.P($M$2:$M$128,$R$2:$R$128,$AG$2:$AG$128,$W$2:$W$128,$AB$2:$AB$128))</f>
        <v>-9.4410026492054058E-2</v>
      </c>
      <c r="T2" s="1">
        <f>IF(R2="null","null",10*((R2-$AS2)/($AT2-$AS2)))</f>
        <v>2.5</v>
      </c>
      <c r="U2" s="1" t="s">
        <v>38</v>
      </c>
      <c r="V2" s="1" t="s">
        <v>38</v>
      </c>
      <c r="W2" s="1">
        <v>46</v>
      </c>
      <c r="X2" s="1">
        <f>IF(W2="null","null",(W2-AVERAGE($M$2:$M$128,$R$2:$R$128,$AG$2:$AG$128,$W$2:$W$128,$AB$2:$AB$128))/_xlfn.STDEV.P($M$2:$M$128,$R$2:$R$128,$AG$2:$AG$128,$W$2:$W$128,$AB$2:$AB$128))</f>
        <v>-9.4410026492054058E-2</v>
      </c>
      <c r="Y2" s="1">
        <f>IF(W2="null","null",10*((W2-$AS2)/($AT2-$AS2)))</f>
        <v>2.5</v>
      </c>
      <c r="Z2" s="1" t="s">
        <v>38</v>
      </c>
      <c r="AA2" s="1" t="s">
        <v>38</v>
      </c>
      <c r="AB2" s="1" t="s">
        <v>36</v>
      </c>
      <c r="AC2" s="1" t="str">
        <f>IF(AB2="null","null",(AB2-AVERAGE($M$2:$M$128,$R$2:$R$128,$AG$2:$AG$128,$W$2:$W$128,$AB$2:$AB$128))/_xlfn.STDEV.P($M$2:$M$128,$R$2:$R$128,$AG$2:$AG$128,$W$2:$W$128,$AB$2:$AB$128))</f>
        <v>null</v>
      </c>
      <c r="AD2" s="1" t="str">
        <f>IF(AB2="null","null",10*((AB2-$AS2)/($AT2-$AS2)))</f>
        <v>null</v>
      </c>
      <c r="AE2" s="1" t="s">
        <v>36</v>
      </c>
      <c r="AF2" s="1" t="s">
        <v>36</v>
      </c>
      <c r="AG2" s="1" t="s">
        <v>36</v>
      </c>
      <c r="AH2" s="1" t="str">
        <f>IF(AG2="null","null",(AG2-AVERAGE($M$2:$M$128,$R$2:$R$128,$AG$2:$AG$128,$W$2:$W$128,$AB$2:$AB$128))/_xlfn.STDEV.P($M$2:$M$128,$R$2:$R$128,$AG$2:$AG$128,$W$2:$W$128,$AB$2:$AB$128))</f>
        <v>null</v>
      </c>
      <c r="AI2" s="1" t="str">
        <f>IF(AG2="null","null",10*((AG2-$AS2)/($AT2-$AS2)))</f>
        <v>null</v>
      </c>
      <c r="AJ2" s="1" t="s">
        <v>36</v>
      </c>
      <c r="AK2" s="1" t="s">
        <v>36</v>
      </c>
      <c r="AL2" s="1">
        <f t="shared" ref="AL2:AL12" si="1">MIN(N2,S2,X2,AH2)</f>
        <v>-9.4410026492054058E-2</v>
      </c>
      <c r="AM2" s="1">
        <f t="shared" ref="AM2:AM12" si="2">AVERAGE(N2,S2,X2,AH2)</f>
        <v>-9.4410026492054058E-2</v>
      </c>
      <c r="AN2" s="1">
        <f t="shared" ref="AN2:AN12" si="3">MAX(N2,S2,X2,AH2)</f>
        <v>-9.4410026492054058E-2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1" t="s">
        <v>45</v>
      </c>
      <c r="AY2" s="1" t="s">
        <v>46</v>
      </c>
      <c r="AZ2" s="1" t="s">
        <v>47</v>
      </c>
      <c r="BA2" s="1" t="s">
        <v>48</v>
      </c>
      <c r="BB2" s="1" t="s">
        <v>49</v>
      </c>
    </row>
    <row r="3" spans="1:6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4">IF(M3="null","null",(M3-AVERAGE($M$2:$M$128,$R$2:$R$128,$AG$2:$AG$128,$W$2:$W$128,$AB$2:$AB$128))/_xlfn.STDEV.P($M$2:$M$128,$R$2:$R$128,$AG$2:$AG$128,$W$2:$W$128,$AB$2:$AB$128))</f>
        <v>0.24131528323184503</v>
      </c>
      <c r="O3" s="1">
        <f t="shared" ref="O3:O66" si="5">IF(M3="null","null",10*((M3-$AS3)/($AT3-$AS3)))</f>
        <v>1.1046511627906976</v>
      </c>
      <c r="P3" s="1" t="s">
        <v>36</v>
      </c>
      <c r="Q3" s="1" t="s">
        <v>38</v>
      </c>
      <c r="R3" s="1">
        <v>86</v>
      </c>
      <c r="S3" s="1">
        <f t="shared" ref="S3:S66" si="6">IF(R3="null","null",(R3-AVERAGE($M$2:$M$128,$R$2:$R$128,$AG$2:$AG$128,$W$2:$W$128,$AB$2:$AB$128))/_xlfn.STDEV.P($M$2:$M$128,$R$2:$R$128,$AG$2:$AG$128,$W$2:$W$128,$AB$2:$AB$128))</f>
        <v>0.65164621733883288</v>
      </c>
      <c r="T3" s="1">
        <f t="shared" ref="T3:T66" si="7">IF(R3="null","null",10*((R3-$AS3)/($AT3-$AS3)))</f>
        <v>2.3837209302325584</v>
      </c>
      <c r="U3" s="1" t="s">
        <v>36</v>
      </c>
      <c r="V3" s="1" t="s">
        <v>38</v>
      </c>
      <c r="W3" s="1">
        <v>111</v>
      </c>
      <c r="X3" s="1">
        <f t="shared" ref="X3:X66" si="8">IF(W3="null","null",(W3-AVERAGE($M$2:$M$128,$R$2:$R$128,$AG$2:$AG$128,$W$2:$W$128,$AB$2:$AB$128))/_xlfn.STDEV.P($M$2:$M$128,$R$2:$R$128,$AG$2:$AG$128,$W$2:$W$128,$AB$2:$AB$128))</f>
        <v>1.1179313697331372</v>
      </c>
      <c r="Y3" s="1">
        <f t="shared" ref="Y3:Y66" si="9">IF(W3="null","null",10*((W3-$AS3)/($AT3-$AS3)))</f>
        <v>3.8372093023255816</v>
      </c>
      <c r="Z3" s="1" t="s">
        <v>36</v>
      </c>
      <c r="AA3" s="1" t="s">
        <v>38</v>
      </c>
      <c r="AB3" s="1" t="s">
        <v>36</v>
      </c>
      <c r="AC3" s="1" t="str">
        <f t="shared" ref="AC3:AC66" si="10">IF(AB3="null","null",(AB3-AVERAGE($M$2:$M$128,$R$2:$R$128,$AG$2:$AG$128,$W$2:$W$128,$AB$2:$AB$128))/_xlfn.STDEV.P($M$2:$M$128,$R$2:$R$128,$AG$2:$AG$128,$W$2:$W$128,$AB$2:$AB$128))</f>
        <v>null</v>
      </c>
      <c r="AD3" s="1" t="str">
        <f t="shared" ref="AD3:AD66" si="11">IF(AB3="null","null",10*((AB3-$AS3)/($AT3-$AS3)))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12">IF(AG3="null","null",(AG3-AVERAGE($M$2:$M$128,$R$2:$R$128,$AG$2:$AG$128,$W$2:$W$128,$AB$2:$AB$128))/_xlfn.STDEV.P($M$2:$M$128,$R$2:$R$128,$AG$2:$AG$128,$W$2:$W$128,$AB$2:$AB$128))</f>
        <v>null</v>
      </c>
      <c r="AI3" s="1" t="str">
        <f t="shared" ref="AI3:AI66" si="13">IF(AG3="null","null",10*((AG3-$AS3)/($AT3-$AS3)))</f>
        <v>null</v>
      </c>
      <c r="AJ3" s="1" t="s">
        <v>36</v>
      </c>
      <c r="AK3" s="1" t="s">
        <v>36</v>
      </c>
      <c r="AL3" s="1">
        <f t="shared" si="1"/>
        <v>0.24131528323184503</v>
      </c>
      <c r="AM3" s="1">
        <f t="shared" si="2"/>
        <v>0.67029762343460497</v>
      </c>
      <c r="AN3" s="1">
        <f t="shared" si="3"/>
        <v>1.1179313697331372</v>
      </c>
      <c r="AO3" s="1">
        <f t="shared" ref="AO3:AO12" si="14">AN3-AL3</f>
        <v>0.87661608650129219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1" t="s">
        <v>50</v>
      </c>
      <c r="AY3" s="1" t="s">
        <v>51</v>
      </c>
      <c r="AZ3" s="1" t="s">
        <v>52</v>
      </c>
      <c r="BA3" s="1" t="s">
        <v>53</v>
      </c>
    </row>
    <row r="4" spans="1:6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4"/>
        <v>-0.67260361546099146</v>
      </c>
      <c r="O4" s="1">
        <f t="shared" si="5"/>
        <v>4.0540540540540544</v>
      </c>
      <c r="P4" s="1" t="s">
        <v>39</v>
      </c>
      <c r="Q4" s="1" t="s">
        <v>39</v>
      </c>
      <c r="R4" s="1">
        <v>18</v>
      </c>
      <c r="S4" s="1">
        <f t="shared" si="6"/>
        <v>-0.61664939717367484</v>
      </c>
      <c r="T4" s="1">
        <f t="shared" si="7"/>
        <v>4.8648648648648649</v>
      </c>
      <c r="U4" s="1" t="s">
        <v>38</v>
      </c>
      <c r="V4" s="1" t="s">
        <v>39</v>
      </c>
      <c r="W4" s="1">
        <v>18</v>
      </c>
      <c r="X4" s="1">
        <f t="shared" si="8"/>
        <v>-0.61664939717367484</v>
      </c>
      <c r="Y4" s="1">
        <f t="shared" si="9"/>
        <v>4.8648648648648649</v>
      </c>
      <c r="Z4" s="1" t="s">
        <v>38</v>
      </c>
      <c r="AA4" s="1" t="s">
        <v>39</v>
      </c>
      <c r="AB4" s="1" t="s">
        <v>36</v>
      </c>
      <c r="AC4" s="1" t="str">
        <f t="shared" si="10"/>
        <v>null</v>
      </c>
      <c r="AD4" s="1" t="str">
        <f t="shared" si="11"/>
        <v>null</v>
      </c>
      <c r="AE4" s="1" t="s">
        <v>36</v>
      </c>
      <c r="AF4" s="1" t="s">
        <v>36</v>
      </c>
      <c r="AG4" s="1" t="s">
        <v>36</v>
      </c>
      <c r="AH4" s="1" t="str">
        <f t="shared" si="12"/>
        <v>null</v>
      </c>
      <c r="AI4" s="1" t="str">
        <f t="shared" si="13"/>
        <v>null</v>
      </c>
      <c r="AJ4" s="1" t="s">
        <v>36</v>
      </c>
      <c r="AK4" s="1" t="s">
        <v>36</v>
      </c>
      <c r="AL4" s="1">
        <f t="shared" si="1"/>
        <v>-0.67260361546099146</v>
      </c>
      <c r="AM4" s="1">
        <f t="shared" si="2"/>
        <v>-0.63530080326944705</v>
      </c>
      <c r="AN4" s="1">
        <f t="shared" si="3"/>
        <v>-0.61664939717367484</v>
      </c>
      <c r="AO4" s="1">
        <f t="shared" si="14"/>
        <v>5.5954218287316615E-2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1" t="s">
        <v>54</v>
      </c>
      <c r="AY4" s="1" t="s">
        <v>47</v>
      </c>
      <c r="AZ4" s="1" t="s">
        <v>55</v>
      </c>
    </row>
    <row r="5" spans="1:6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4"/>
        <v>-0.85911767641871317</v>
      </c>
      <c r="O5" s="1">
        <f t="shared" si="5"/>
        <v>5</v>
      </c>
      <c r="P5" s="1" t="s">
        <v>38</v>
      </c>
      <c r="Q5" s="1" t="s">
        <v>39</v>
      </c>
      <c r="R5" s="1">
        <v>2</v>
      </c>
      <c r="S5" s="1">
        <f t="shared" si="6"/>
        <v>-0.91507189470602968</v>
      </c>
      <c r="T5" s="1">
        <f t="shared" si="7"/>
        <v>2</v>
      </c>
      <c r="U5" s="1" t="s">
        <v>39</v>
      </c>
      <c r="V5" s="1" t="s">
        <v>39</v>
      </c>
      <c r="W5" s="1">
        <v>8</v>
      </c>
      <c r="X5" s="1">
        <f t="shared" si="8"/>
        <v>-0.80316345813139656</v>
      </c>
      <c r="Y5" s="1">
        <f t="shared" si="9"/>
        <v>8</v>
      </c>
      <c r="Z5" s="1" t="s">
        <v>38</v>
      </c>
      <c r="AA5" s="1" t="s">
        <v>39</v>
      </c>
      <c r="AB5" s="1" t="s">
        <v>36</v>
      </c>
      <c r="AC5" s="1" t="str">
        <f t="shared" si="10"/>
        <v>null</v>
      </c>
      <c r="AD5" s="1" t="str">
        <f t="shared" si="11"/>
        <v>null</v>
      </c>
      <c r="AE5" s="1" t="s">
        <v>36</v>
      </c>
      <c r="AF5" s="1" t="s">
        <v>36</v>
      </c>
      <c r="AG5" s="1" t="s">
        <v>36</v>
      </c>
      <c r="AH5" s="1" t="str">
        <f t="shared" si="12"/>
        <v>null</v>
      </c>
      <c r="AI5" s="1" t="str">
        <f t="shared" si="13"/>
        <v>null</v>
      </c>
      <c r="AJ5" s="1" t="s">
        <v>36</v>
      </c>
      <c r="AK5" s="1" t="s">
        <v>36</v>
      </c>
      <c r="AL5" s="1">
        <f t="shared" si="1"/>
        <v>-0.91507189470602968</v>
      </c>
      <c r="AM5" s="1">
        <f t="shared" si="2"/>
        <v>-0.85911767641871306</v>
      </c>
      <c r="AN5" s="1">
        <f t="shared" si="3"/>
        <v>-0.80316345813139656</v>
      </c>
      <c r="AO5" s="1">
        <f t="shared" si="14"/>
        <v>0.11190843657463312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1" t="s">
        <v>56</v>
      </c>
      <c r="AY5" s="1" t="s">
        <v>45</v>
      </c>
      <c r="AZ5" s="1" t="s">
        <v>54</v>
      </c>
      <c r="BA5" s="1" t="s">
        <v>57</v>
      </c>
      <c r="BB5" s="1" t="s">
        <v>47</v>
      </c>
    </row>
    <row r="6" spans="1:6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4"/>
        <v>-0.28092408744977576</v>
      </c>
      <c r="O6" s="1">
        <f t="shared" si="5"/>
        <v>2.1875</v>
      </c>
      <c r="P6" s="1" t="s">
        <v>38</v>
      </c>
      <c r="Q6" s="1" t="s">
        <v>38</v>
      </c>
      <c r="R6" s="1">
        <v>50</v>
      </c>
      <c r="S6" s="1">
        <f t="shared" si="6"/>
        <v>-1.9804402108965374E-2</v>
      </c>
      <c r="T6" s="1">
        <f t="shared" si="7"/>
        <v>4.375</v>
      </c>
      <c r="U6" s="1" t="s">
        <v>38</v>
      </c>
      <c r="V6" s="1" t="s">
        <v>38</v>
      </c>
      <c r="W6" s="1">
        <v>54</v>
      </c>
      <c r="X6" s="1">
        <f t="shared" si="8"/>
        <v>5.4801222274123318E-2</v>
      </c>
      <c r="Y6" s="1">
        <f t="shared" si="9"/>
        <v>5</v>
      </c>
      <c r="Z6" s="1" t="s">
        <v>38</v>
      </c>
      <c r="AA6" s="1" t="s">
        <v>38</v>
      </c>
      <c r="AB6" s="1" t="s">
        <v>36</v>
      </c>
      <c r="AC6" s="1" t="str">
        <f t="shared" si="10"/>
        <v>null</v>
      </c>
      <c r="AD6" s="1" t="str">
        <f t="shared" si="11"/>
        <v>null</v>
      </c>
      <c r="AE6" s="1" t="s">
        <v>36</v>
      </c>
      <c r="AF6" s="1" t="s">
        <v>36</v>
      </c>
      <c r="AG6" s="1" t="s">
        <v>36</v>
      </c>
      <c r="AH6" s="1" t="str">
        <f t="shared" si="12"/>
        <v>null</v>
      </c>
      <c r="AI6" s="1" t="str">
        <f t="shared" si="13"/>
        <v>null</v>
      </c>
      <c r="AJ6" s="1" t="s">
        <v>36</v>
      </c>
      <c r="AK6" s="1" t="s">
        <v>36</v>
      </c>
      <c r="AL6" s="1">
        <f t="shared" si="1"/>
        <v>-0.28092408744977576</v>
      </c>
      <c r="AM6" s="1">
        <f t="shared" si="2"/>
        <v>-8.1975755761539273E-2</v>
      </c>
      <c r="AN6" s="1">
        <f t="shared" si="3"/>
        <v>5.4801222274123318E-2</v>
      </c>
      <c r="AO6" s="1">
        <f t="shared" si="14"/>
        <v>0.33572530972389908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1" t="s">
        <v>52</v>
      </c>
      <c r="AY6" s="1" t="s">
        <v>58</v>
      </c>
      <c r="AZ6" s="1" t="s">
        <v>47</v>
      </c>
      <c r="BA6" s="1" t="s">
        <v>59</v>
      </c>
    </row>
    <row r="7" spans="1:6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4"/>
        <v>-0.54204377279058624</v>
      </c>
      <c r="O7" s="1">
        <f t="shared" si="5"/>
        <v>2.7027027027027026</v>
      </c>
      <c r="P7" s="1" t="s">
        <v>38</v>
      </c>
      <c r="Q7" s="1" t="s">
        <v>38</v>
      </c>
      <c r="R7" s="1">
        <v>40</v>
      </c>
      <c r="S7" s="1">
        <f t="shared" si="6"/>
        <v>-0.20631846306668711</v>
      </c>
      <c r="T7" s="1">
        <f t="shared" si="7"/>
        <v>7.5675675675675684</v>
      </c>
      <c r="U7" s="1" t="s">
        <v>38</v>
      </c>
      <c r="V7" s="1" t="s">
        <v>38</v>
      </c>
      <c r="W7" s="1">
        <v>23</v>
      </c>
      <c r="X7" s="1">
        <f t="shared" si="8"/>
        <v>-0.52339236669481404</v>
      </c>
      <c r="Y7" s="1">
        <f t="shared" si="9"/>
        <v>2.9729729729729732</v>
      </c>
      <c r="Z7" s="1" t="s">
        <v>38</v>
      </c>
      <c r="AA7" s="1" t="s">
        <v>38</v>
      </c>
      <c r="AB7" s="1" t="s">
        <v>36</v>
      </c>
      <c r="AC7" s="1" t="str">
        <f t="shared" si="10"/>
        <v>null</v>
      </c>
      <c r="AD7" s="1" t="str">
        <f t="shared" si="11"/>
        <v>null</v>
      </c>
      <c r="AE7" s="1" t="s">
        <v>36</v>
      </c>
      <c r="AF7" s="1" t="s">
        <v>36</v>
      </c>
      <c r="AG7" s="1" t="s">
        <v>36</v>
      </c>
      <c r="AH7" s="1" t="str">
        <f t="shared" si="12"/>
        <v>null</v>
      </c>
      <c r="AI7" s="1" t="str">
        <f t="shared" si="13"/>
        <v>null</v>
      </c>
      <c r="AJ7" s="1" t="s">
        <v>36</v>
      </c>
      <c r="AK7" s="1" t="s">
        <v>36</v>
      </c>
      <c r="AL7" s="1">
        <f t="shared" si="1"/>
        <v>-0.54204377279058624</v>
      </c>
      <c r="AM7" s="1">
        <f t="shared" si="2"/>
        <v>-0.42391820085069581</v>
      </c>
      <c r="AN7" s="1">
        <f t="shared" si="3"/>
        <v>-0.20631846306668711</v>
      </c>
      <c r="AO7" s="1">
        <f t="shared" si="14"/>
        <v>0.33572530972389913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1" t="s">
        <v>60</v>
      </c>
      <c r="AY7" s="1" t="s">
        <v>58</v>
      </c>
      <c r="AZ7" s="1" t="s">
        <v>61</v>
      </c>
    </row>
    <row r="8" spans="1:6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4"/>
        <v>0.4091779380937946</v>
      </c>
      <c r="O8" s="1">
        <f t="shared" si="5"/>
        <v>3.9037433155080214</v>
      </c>
      <c r="P8" s="1" t="s">
        <v>38</v>
      </c>
      <c r="Q8" s="1" t="s">
        <v>39</v>
      </c>
      <c r="R8" s="1">
        <v>108</v>
      </c>
      <c r="S8" s="1">
        <f t="shared" si="6"/>
        <v>1.0619771514458207</v>
      </c>
      <c r="T8" s="1">
        <f t="shared" si="7"/>
        <v>5.7754010695187166</v>
      </c>
      <c r="U8" s="1" t="s">
        <v>38</v>
      </c>
      <c r="V8" s="1" t="s">
        <v>39</v>
      </c>
      <c r="W8" s="1">
        <v>106</v>
      </c>
      <c r="X8" s="1">
        <f t="shared" si="8"/>
        <v>1.0246743392542763</v>
      </c>
      <c r="Y8" s="1">
        <f t="shared" si="9"/>
        <v>5.668449197860963</v>
      </c>
      <c r="Z8" s="1" t="s">
        <v>38</v>
      </c>
      <c r="AA8" s="1" t="s">
        <v>38</v>
      </c>
      <c r="AB8" s="1" t="s">
        <v>36</v>
      </c>
      <c r="AC8" s="1" t="str">
        <f t="shared" si="10"/>
        <v>null</v>
      </c>
      <c r="AD8" s="1" t="str">
        <f t="shared" si="11"/>
        <v>null</v>
      </c>
      <c r="AE8" s="1" t="s">
        <v>36</v>
      </c>
      <c r="AF8" s="1" t="s">
        <v>36</v>
      </c>
      <c r="AG8" s="1" t="s">
        <v>36</v>
      </c>
      <c r="AH8" s="1" t="str">
        <f t="shared" si="12"/>
        <v>null</v>
      </c>
      <c r="AI8" s="1" t="str">
        <f t="shared" si="13"/>
        <v>null</v>
      </c>
      <c r="AJ8" s="1" t="s">
        <v>36</v>
      </c>
      <c r="AK8" s="1" t="s">
        <v>36</v>
      </c>
      <c r="AL8" s="1">
        <f t="shared" si="1"/>
        <v>0.4091779380937946</v>
      </c>
      <c r="AM8" s="1">
        <f t="shared" si="2"/>
        <v>0.83194314293129723</v>
      </c>
      <c r="AN8" s="1">
        <f t="shared" si="3"/>
        <v>1.0619771514458207</v>
      </c>
      <c r="AO8" s="1">
        <f t="shared" si="14"/>
        <v>0.65279921335202618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1" t="s">
        <v>45</v>
      </c>
      <c r="AY8" s="1" t="s">
        <v>52</v>
      </c>
      <c r="AZ8" s="1" t="s">
        <v>62</v>
      </c>
      <c r="BA8" s="1" t="s">
        <v>63</v>
      </c>
      <c r="BB8" s="1" t="s">
        <v>64</v>
      </c>
      <c r="BC8" s="1" t="s">
        <v>57</v>
      </c>
    </row>
    <row r="9" spans="1:6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4"/>
        <v>-0.85911767641871317</v>
      </c>
      <c r="O9" s="1">
        <f t="shared" si="5"/>
        <v>2.5</v>
      </c>
      <c r="P9" s="1" t="s">
        <v>38</v>
      </c>
      <c r="Q9" s="1" t="s">
        <v>39</v>
      </c>
      <c r="R9" s="1">
        <v>6</v>
      </c>
      <c r="S9" s="1">
        <f t="shared" si="6"/>
        <v>-0.84046627032294097</v>
      </c>
      <c r="T9" s="1">
        <f t="shared" si="7"/>
        <v>5</v>
      </c>
      <c r="U9" s="1" t="s">
        <v>38</v>
      </c>
      <c r="V9" s="1" t="s">
        <v>39</v>
      </c>
      <c r="W9" s="1">
        <v>8</v>
      </c>
      <c r="X9" s="1">
        <f t="shared" si="8"/>
        <v>-0.80316345813139656</v>
      </c>
      <c r="Y9" s="1">
        <f t="shared" si="9"/>
        <v>10</v>
      </c>
      <c r="Z9" s="1" t="s">
        <v>38</v>
      </c>
      <c r="AA9" s="1" t="s">
        <v>38</v>
      </c>
      <c r="AB9" s="1" t="s">
        <v>36</v>
      </c>
      <c r="AC9" s="1" t="str">
        <f t="shared" si="10"/>
        <v>null</v>
      </c>
      <c r="AD9" s="1" t="str">
        <f t="shared" si="11"/>
        <v>null</v>
      </c>
      <c r="AE9" s="1" t="s">
        <v>36</v>
      </c>
      <c r="AF9" s="1" t="s">
        <v>36</v>
      </c>
      <c r="AG9" s="1" t="s">
        <v>36</v>
      </c>
      <c r="AH9" s="1" t="str">
        <f t="shared" si="12"/>
        <v>null</v>
      </c>
      <c r="AI9" s="1" t="str">
        <f t="shared" si="13"/>
        <v>null</v>
      </c>
      <c r="AJ9" s="1" t="s">
        <v>36</v>
      </c>
      <c r="AK9" s="1" t="s">
        <v>36</v>
      </c>
      <c r="AL9" s="1">
        <f t="shared" si="1"/>
        <v>-0.85911767641871317</v>
      </c>
      <c r="AM9" s="1">
        <f t="shared" si="2"/>
        <v>-0.83424913495768349</v>
      </c>
      <c r="AN9" s="1">
        <f t="shared" si="3"/>
        <v>-0.80316345813139656</v>
      </c>
      <c r="AO9" s="1">
        <f t="shared" si="14"/>
        <v>5.5954218287316615E-2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1" t="s">
        <v>45</v>
      </c>
      <c r="AY9" s="1" t="s">
        <v>52</v>
      </c>
      <c r="AZ9" s="1" t="s">
        <v>58</v>
      </c>
      <c r="BA9" s="1" t="s">
        <v>54</v>
      </c>
      <c r="BB9" s="1" t="s">
        <v>47</v>
      </c>
      <c r="BC9" s="1" t="s">
        <v>65</v>
      </c>
    </row>
    <row r="10" spans="1:6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4"/>
        <v>-0.1317128386835984</v>
      </c>
      <c r="O10" s="1">
        <f t="shared" si="5"/>
        <v>1.9512195121951219</v>
      </c>
      <c r="P10" s="1" t="s">
        <v>38</v>
      </c>
      <c r="Q10" s="1" t="s">
        <v>38</v>
      </c>
      <c r="R10" s="1">
        <v>36</v>
      </c>
      <c r="S10" s="1">
        <f t="shared" si="6"/>
        <v>-0.28092408744977576</v>
      </c>
      <c r="T10" s="1">
        <f t="shared" si="7"/>
        <v>0</v>
      </c>
      <c r="U10" s="1" t="s">
        <v>38</v>
      </c>
      <c r="V10" s="1" t="s">
        <v>39</v>
      </c>
      <c r="W10" s="1">
        <v>38</v>
      </c>
      <c r="X10" s="1">
        <f t="shared" si="8"/>
        <v>-0.24362127525823143</v>
      </c>
      <c r="Y10" s="1">
        <f t="shared" si="9"/>
        <v>0.48780487804878048</v>
      </c>
      <c r="Z10" s="1" t="s">
        <v>38</v>
      </c>
      <c r="AA10" s="1" t="s">
        <v>38</v>
      </c>
      <c r="AB10" s="1" t="s">
        <v>36</v>
      </c>
      <c r="AC10" s="1" t="str">
        <f t="shared" si="10"/>
        <v>null</v>
      </c>
      <c r="AD10" s="1" t="str">
        <f t="shared" si="11"/>
        <v>null</v>
      </c>
      <c r="AE10" s="1" t="s">
        <v>36</v>
      </c>
      <c r="AF10" s="1" t="s">
        <v>36</v>
      </c>
      <c r="AG10" s="1" t="s">
        <v>36</v>
      </c>
      <c r="AH10" s="1" t="str">
        <f t="shared" si="12"/>
        <v>null</v>
      </c>
      <c r="AI10" s="1" t="str">
        <f t="shared" si="13"/>
        <v>null</v>
      </c>
      <c r="AJ10" s="1" t="s">
        <v>36</v>
      </c>
      <c r="AK10" s="1" t="s">
        <v>36</v>
      </c>
      <c r="AL10" s="1">
        <f t="shared" si="1"/>
        <v>-0.28092408744977576</v>
      </c>
      <c r="AM10" s="1">
        <f t="shared" si="2"/>
        <v>-0.21875273379720186</v>
      </c>
      <c r="AN10" s="1">
        <f t="shared" si="3"/>
        <v>-0.1317128386835984</v>
      </c>
      <c r="AO10" s="1">
        <f t="shared" si="14"/>
        <v>0.14921124876617736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1" t="s">
        <v>46</v>
      </c>
      <c r="AY10" s="1" t="s">
        <v>66</v>
      </c>
      <c r="AZ10" s="1" t="s">
        <v>67</v>
      </c>
    </row>
    <row r="11" spans="1:6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4"/>
        <v>1.9385932379471127</v>
      </c>
      <c r="O11" s="1">
        <f t="shared" si="5"/>
        <v>3.5672514619883038</v>
      </c>
      <c r="P11" s="1" t="s">
        <v>38</v>
      </c>
      <c r="Q11" s="1" t="s">
        <v>39</v>
      </c>
      <c r="R11" s="1">
        <v>124</v>
      </c>
      <c r="S11" s="1">
        <f t="shared" si="6"/>
        <v>1.3603996489781753</v>
      </c>
      <c r="T11" s="1">
        <f t="shared" si="7"/>
        <v>1.7543859649122806</v>
      </c>
      <c r="U11" s="1" t="s">
        <v>39</v>
      </c>
      <c r="V11" s="1" t="s">
        <v>39</v>
      </c>
      <c r="W11" s="1">
        <v>120</v>
      </c>
      <c r="X11" s="1">
        <f t="shared" si="8"/>
        <v>1.2857940245950867</v>
      </c>
      <c r="Y11" s="1">
        <f t="shared" si="9"/>
        <v>1.5204678362573099</v>
      </c>
      <c r="Z11" s="1" t="s">
        <v>38</v>
      </c>
      <c r="AA11" s="1" t="s">
        <v>39</v>
      </c>
      <c r="AB11" s="1" t="s">
        <v>36</v>
      </c>
      <c r="AC11" s="1" t="str">
        <f t="shared" si="10"/>
        <v>null</v>
      </c>
      <c r="AD11" s="1" t="str">
        <f t="shared" si="11"/>
        <v>null</v>
      </c>
      <c r="AE11" s="1" t="s">
        <v>36</v>
      </c>
      <c r="AF11" s="1" t="s">
        <v>36</v>
      </c>
      <c r="AG11" s="1" t="s">
        <v>36</v>
      </c>
      <c r="AH11" s="1" t="str">
        <f t="shared" si="12"/>
        <v>null</v>
      </c>
      <c r="AI11" s="1" t="str">
        <f t="shared" si="13"/>
        <v>null</v>
      </c>
      <c r="AJ11" s="1" t="s">
        <v>36</v>
      </c>
      <c r="AK11" s="1" t="s">
        <v>36</v>
      </c>
      <c r="AL11" s="1">
        <f t="shared" si="1"/>
        <v>1.2857940245950867</v>
      </c>
      <c r="AM11" s="1">
        <f t="shared" si="2"/>
        <v>1.5282623038401251</v>
      </c>
      <c r="AN11" s="1">
        <f t="shared" si="3"/>
        <v>1.9385932379471127</v>
      </c>
      <c r="AO11" s="1">
        <f t="shared" si="14"/>
        <v>0.65279921335202595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1" t="s">
        <v>56</v>
      </c>
      <c r="AY11" s="1" t="s">
        <v>66</v>
      </c>
      <c r="AZ11" s="1" t="s">
        <v>68</v>
      </c>
      <c r="BA11" s="1" t="s">
        <v>69</v>
      </c>
      <c r="BB11" s="1" t="s">
        <v>62</v>
      </c>
    </row>
    <row r="12" spans="1:6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4"/>
        <v>-0.16901565087514275</v>
      </c>
      <c r="O12" s="1">
        <f t="shared" si="5"/>
        <v>1.6981132075471697</v>
      </c>
      <c r="P12" s="1" t="s">
        <v>38</v>
      </c>
      <c r="Q12" s="1" t="s">
        <v>38</v>
      </c>
      <c r="R12" s="1">
        <v>68</v>
      </c>
      <c r="S12" s="1">
        <f t="shared" si="6"/>
        <v>0.31592090761493374</v>
      </c>
      <c r="T12" s="1">
        <f t="shared" si="7"/>
        <v>6.6037735849056602</v>
      </c>
      <c r="U12" s="1" t="s">
        <v>39</v>
      </c>
      <c r="V12" s="1" t="s">
        <v>38</v>
      </c>
      <c r="W12" s="1">
        <v>86</v>
      </c>
      <c r="X12" s="1">
        <f t="shared" si="8"/>
        <v>0.65164621733883288</v>
      </c>
      <c r="Y12" s="1">
        <f t="shared" si="9"/>
        <v>10</v>
      </c>
      <c r="Z12" s="1" t="s">
        <v>39</v>
      </c>
      <c r="AA12" s="1" t="s">
        <v>38</v>
      </c>
      <c r="AB12" s="1" t="s">
        <v>36</v>
      </c>
      <c r="AC12" s="1" t="str">
        <f t="shared" si="10"/>
        <v>null</v>
      </c>
      <c r="AD12" s="1" t="str">
        <f t="shared" si="11"/>
        <v>null</v>
      </c>
      <c r="AE12" s="1" t="s">
        <v>36</v>
      </c>
      <c r="AF12" s="1" t="s">
        <v>36</v>
      </c>
      <c r="AG12" s="1" t="s">
        <v>36</v>
      </c>
      <c r="AH12" s="1" t="str">
        <f t="shared" si="12"/>
        <v>null</v>
      </c>
      <c r="AI12" s="1" t="str">
        <f t="shared" si="13"/>
        <v>null</v>
      </c>
      <c r="AJ12" s="1" t="s">
        <v>36</v>
      </c>
      <c r="AK12" s="1" t="s">
        <v>36</v>
      </c>
      <c r="AL12" s="1">
        <f t="shared" si="1"/>
        <v>-0.16901565087514275</v>
      </c>
      <c r="AM12" s="1">
        <f t="shared" si="2"/>
        <v>0.26618382469287466</v>
      </c>
      <c r="AN12" s="1">
        <f t="shared" si="3"/>
        <v>0.65164621733883288</v>
      </c>
      <c r="AO12" s="1">
        <f t="shared" si="14"/>
        <v>0.82066186821397569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1" t="s">
        <v>56</v>
      </c>
      <c r="AY12" s="1" t="s">
        <v>70</v>
      </c>
      <c r="AZ12" s="1" t="s">
        <v>71</v>
      </c>
      <c r="BA12" s="1" t="s">
        <v>54</v>
      </c>
      <c r="BB12" s="1" t="s">
        <v>72</v>
      </c>
    </row>
    <row r="13" spans="1:6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4"/>
        <v>null</v>
      </c>
      <c r="O13" s="1" t="str">
        <f t="shared" si="5"/>
        <v>null</v>
      </c>
      <c r="P13" s="1" t="s">
        <v>38</v>
      </c>
      <c r="Q13" s="1" t="s">
        <v>38</v>
      </c>
      <c r="R13" s="1" t="s">
        <v>36</v>
      </c>
      <c r="S13" s="1" t="str">
        <f t="shared" si="6"/>
        <v>null</v>
      </c>
      <c r="T13" s="1" t="str">
        <f t="shared" si="7"/>
        <v>null</v>
      </c>
      <c r="U13" s="1" t="s">
        <v>38</v>
      </c>
      <c r="V13" s="1" t="s">
        <v>38</v>
      </c>
      <c r="W13" s="1" t="s">
        <v>36</v>
      </c>
      <c r="X13" s="1" t="str">
        <f t="shared" si="8"/>
        <v>null</v>
      </c>
      <c r="Y13" s="1" t="str">
        <f t="shared" si="9"/>
        <v>null</v>
      </c>
      <c r="Z13" s="1" t="s">
        <v>38</v>
      </c>
      <c r="AA13" s="1" t="s">
        <v>38</v>
      </c>
      <c r="AB13" s="1" t="s">
        <v>36</v>
      </c>
      <c r="AC13" s="1" t="str">
        <f t="shared" si="10"/>
        <v>null</v>
      </c>
      <c r="AD13" s="1" t="str">
        <f t="shared" si="11"/>
        <v>null</v>
      </c>
      <c r="AE13" s="1" t="s">
        <v>36</v>
      </c>
      <c r="AF13" s="1" t="s">
        <v>36</v>
      </c>
      <c r="AG13" s="1" t="s">
        <v>36</v>
      </c>
      <c r="AH13" s="1" t="str">
        <f t="shared" si="12"/>
        <v>null</v>
      </c>
      <c r="AI13" s="1" t="str">
        <f t="shared" si="13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1" t="s">
        <v>50</v>
      </c>
      <c r="AY13" s="1" t="s">
        <v>73</v>
      </c>
      <c r="AZ13" s="1" t="s">
        <v>74</v>
      </c>
      <c r="BA13" s="1" t="s">
        <v>54</v>
      </c>
      <c r="BB13" s="1" t="s">
        <v>62</v>
      </c>
    </row>
    <row r="14" spans="1:6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4"/>
        <v>3.1509346341723039</v>
      </c>
      <c r="O14" s="1">
        <f t="shared" si="5"/>
        <v>3.8219895287958119</v>
      </c>
      <c r="P14" s="1" t="s">
        <v>38</v>
      </c>
      <c r="Q14" s="1" t="s">
        <v>38</v>
      </c>
      <c r="R14" s="1">
        <v>372</v>
      </c>
      <c r="S14" s="1">
        <f t="shared" si="6"/>
        <v>5.9859483607296742</v>
      </c>
      <c r="T14" s="1">
        <f t="shared" si="7"/>
        <v>6.4746945898778367</v>
      </c>
      <c r="U14" s="1" t="s">
        <v>38</v>
      </c>
      <c r="V14" s="1" t="s">
        <v>38</v>
      </c>
      <c r="W14" s="1">
        <v>10</v>
      </c>
      <c r="X14" s="1">
        <f t="shared" si="8"/>
        <v>-0.76586064593985226</v>
      </c>
      <c r="Y14" s="1">
        <f t="shared" si="9"/>
        <v>0.15706806282722513</v>
      </c>
      <c r="Z14" s="1" t="s">
        <v>38</v>
      </c>
      <c r="AA14" s="1" t="s">
        <v>38</v>
      </c>
      <c r="AB14" s="1" t="s">
        <v>36</v>
      </c>
      <c r="AC14" s="1" t="str">
        <f t="shared" si="10"/>
        <v>null</v>
      </c>
      <c r="AD14" s="1" t="str">
        <f t="shared" si="11"/>
        <v>null</v>
      </c>
      <c r="AE14" s="1" t="s">
        <v>36</v>
      </c>
      <c r="AF14" s="1" t="s">
        <v>36</v>
      </c>
      <c r="AG14" s="1">
        <v>201</v>
      </c>
      <c r="AH14" s="1">
        <f t="shared" si="12"/>
        <v>2.7965579183526326</v>
      </c>
      <c r="AI14" s="1">
        <f t="shared" si="13"/>
        <v>3.4904013961605584</v>
      </c>
      <c r="AJ14" s="1" t="s">
        <v>38</v>
      </c>
      <c r="AK14" s="1" t="s">
        <v>38</v>
      </c>
      <c r="AL14" s="1">
        <f>MIN(N14,S14,X14,AH14)</f>
        <v>-0.76586064593985226</v>
      </c>
      <c r="AM14" s="1">
        <f>AVERAGE(N14,S14,X14,AH14)</f>
        <v>2.7918950668286895</v>
      </c>
      <c r="AN14" s="1">
        <f>MAX(N14,S14,X14,AH14)</f>
        <v>5.9859483607296742</v>
      </c>
      <c r="AO14" s="1">
        <f t="shared" ref="AO14" si="15">AN14-AL14</f>
        <v>6.7518090066695269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1" t="s">
        <v>58</v>
      </c>
      <c r="AY14" s="1" t="s">
        <v>54</v>
      </c>
      <c r="AZ14" s="1" t="s">
        <v>59</v>
      </c>
      <c r="BA14" s="1" t="s">
        <v>65</v>
      </c>
    </row>
    <row r="15" spans="1:6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4"/>
        <v>0.63299481124306067</v>
      </c>
      <c r="O15" s="1">
        <f t="shared" si="5"/>
        <v>3.1400966183574881</v>
      </c>
      <c r="P15" s="1" t="s">
        <v>38</v>
      </c>
      <c r="Q15" s="1" t="s">
        <v>38</v>
      </c>
      <c r="R15" s="1">
        <v>148</v>
      </c>
      <c r="S15" s="1">
        <f t="shared" si="6"/>
        <v>1.8080333952767076</v>
      </c>
      <c r="T15" s="1">
        <f t="shared" si="7"/>
        <v>6.1835748792270531</v>
      </c>
      <c r="U15" s="1" t="s">
        <v>39</v>
      </c>
      <c r="V15" s="1" t="s">
        <v>38</v>
      </c>
      <c r="W15" s="1">
        <v>68</v>
      </c>
      <c r="X15" s="1">
        <f t="shared" si="8"/>
        <v>0.31592090761493374</v>
      </c>
      <c r="Y15" s="1">
        <f t="shared" si="9"/>
        <v>2.318840579710145</v>
      </c>
      <c r="Z15" s="1" t="s">
        <v>38</v>
      </c>
      <c r="AA15" s="1" t="s">
        <v>38</v>
      </c>
      <c r="AB15" s="1" t="s">
        <v>36</v>
      </c>
      <c r="AC15" s="1" t="str">
        <f t="shared" si="10"/>
        <v>null</v>
      </c>
      <c r="AD15" s="1" t="str">
        <f t="shared" si="11"/>
        <v>null</v>
      </c>
      <c r="AE15" s="1" t="s">
        <v>36</v>
      </c>
      <c r="AF15" s="1" t="s">
        <v>36</v>
      </c>
      <c r="AG15" s="1" t="s">
        <v>36</v>
      </c>
      <c r="AH15" s="1" t="str">
        <f t="shared" si="12"/>
        <v>null</v>
      </c>
      <c r="AI15" s="1" t="str">
        <f t="shared" si="13"/>
        <v>null</v>
      </c>
      <c r="AJ15" s="1" t="s">
        <v>36</v>
      </c>
      <c r="AK15" s="1" t="s">
        <v>36</v>
      </c>
      <c r="AL15" s="1">
        <f>MIN(N15,S15,X15,AH15)</f>
        <v>0.31592090761493374</v>
      </c>
      <c r="AM15" s="1">
        <f>AVERAGE(N15,S15,X15,AH15)</f>
        <v>0.91898303804490056</v>
      </c>
      <c r="AN15" s="1">
        <f>MAX(N15,S15,X15,AH15)</f>
        <v>1.8080333952767076</v>
      </c>
      <c r="AO15" s="1">
        <f t="shared" ref="AO15:AO16" si="16">AN15-AL15</f>
        <v>1.4921124876617737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1" t="s">
        <v>75</v>
      </c>
      <c r="AY15" s="1" t="s">
        <v>51</v>
      </c>
      <c r="AZ15" s="1" t="s">
        <v>58</v>
      </c>
      <c r="BA15" s="1" t="s">
        <v>76</v>
      </c>
      <c r="BB15" s="1" t="s">
        <v>54</v>
      </c>
    </row>
    <row r="16" spans="1:6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4"/>
        <v>-0.67260361546099146</v>
      </c>
      <c r="O16" s="1">
        <f t="shared" si="5"/>
        <v>1.2328767123287672</v>
      </c>
      <c r="P16" s="1" t="s">
        <v>38</v>
      </c>
      <c r="Q16" s="1" t="s">
        <v>39</v>
      </c>
      <c r="R16" s="1">
        <v>21</v>
      </c>
      <c r="S16" s="1">
        <f t="shared" si="6"/>
        <v>-0.56069517888635834</v>
      </c>
      <c r="T16" s="1">
        <f t="shared" si="7"/>
        <v>2.054794520547945</v>
      </c>
      <c r="U16" s="1" t="s">
        <v>38</v>
      </c>
      <c r="V16" s="1" t="s">
        <v>39</v>
      </c>
      <c r="W16" s="1">
        <v>18</v>
      </c>
      <c r="X16" s="1">
        <f t="shared" si="8"/>
        <v>-0.61664939717367484</v>
      </c>
      <c r="Y16" s="1">
        <f t="shared" si="9"/>
        <v>1.6438356164383561</v>
      </c>
      <c r="Z16" s="1" t="s">
        <v>38</v>
      </c>
      <c r="AA16" s="1" t="s">
        <v>38</v>
      </c>
      <c r="AB16" s="1" t="s">
        <v>36</v>
      </c>
      <c r="AC16" s="1" t="str">
        <f t="shared" si="10"/>
        <v>null</v>
      </c>
      <c r="AD16" s="1" t="str">
        <f t="shared" si="11"/>
        <v>null</v>
      </c>
      <c r="AE16" s="1" t="s">
        <v>36</v>
      </c>
      <c r="AF16" s="1" t="s">
        <v>36</v>
      </c>
      <c r="AG16" s="1" t="s">
        <v>36</v>
      </c>
      <c r="AH16" s="1" t="str">
        <f t="shared" si="12"/>
        <v>null</v>
      </c>
      <c r="AI16" s="1" t="str">
        <f t="shared" si="13"/>
        <v>null</v>
      </c>
      <c r="AJ16" s="1" t="s">
        <v>36</v>
      </c>
      <c r="AK16" s="1" t="s">
        <v>36</v>
      </c>
      <c r="AL16" s="1">
        <f>MIN(N16,S16,X16,AH16)</f>
        <v>-0.67260361546099146</v>
      </c>
      <c r="AM16" s="1">
        <f>AVERAGE(N16,S16,X16,AH16)</f>
        <v>-0.61664939717367484</v>
      </c>
      <c r="AN16" s="1">
        <f>MAX(N16,S16,X16,AH16)</f>
        <v>-0.56069517888635834</v>
      </c>
      <c r="AO16" s="1">
        <f t="shared" si="16"/>
        <v>0.11190843657463312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1" t="s">
        <v>77</v>
      </c>
      <c r="AY16" s="1" t="s">
        <v>78</v>
      </c>
      <c r="AZ16" s="1" t="s">
        <v>79</v>
      </c>
      <c r="BA16" s="1" t="s">
        <v>55</v>
      </c>
      <c r="BB16" s="1" t="s">
        <v>80</v>
      </c>
    </row>
    <row r="17" spans="1:55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4"/>
        <v>null</v>
      </c>
      <c r="O17" s="1" t="str">
        <f t="shared" si="5"/>
        <v>null</v>
      </c>
      <c r="P17" s="1" t="s">
        <v>38</v>
      </c>
      <c r="Q17" s="1" t="s">
        <v>38</v>
      </c>
      <c r="R17" s="1" t="s">
        <v>36</v>
      </c>
      <c r="S17" s="1" t="str">
        <f t="shared" si="6"/>
        <v>null</v>
      </c>
      <c r="T17" s="1" t="str">
        <f t="shared" si="7"/>
        <v>null</v>
      </c>
      <c r="U17" s="1" t="s">
        <v>36</v>
      </c>
      <c r="V17" s="1" t="s">
        <v>36</v>
      </c>
      <c r="W17" s="1" t="s">
        <v>36</v>
      </c>
      <c r="X17" s="1" t="str">
        <f t="shared" si="8"/>
        <v>null</v>
      </c>
      <c r="Y17" s="1" t="str">
        <f t="shared" si="9"/>
        <v>null</v>
      </c>
      <c r="Z17" s="1" t="s">
        <v>38</v>
      </c>
      <c r="AA17" s="1" t="s">
        <v>38</v>
      </c>
      <c r="AB17" s="1" t="s">
        <v>36</v>
      </c>
      <c r="AC17" s="1" t="str">
        <f t="shared" si="10"/>
        <v>null</v>
      </c>
      <c r="AD17" s="1" t="str">
        <f t="shared" si="11"/>
        <v>null</v>
      </c>
      <c r="AE17" s="1" t="s">
        <v>36</v>
      </c>
      <c r="AF17" s="1" t="s">
        <v>36</v>
      </c>
      <c r="AG17" s="1" t="s">
        <v>36</v>
      </c>
      <c r="AH17" s="1" t="str">
        <f t="shared" si="12"/>
        <v>null</v>
      </c>
      <c r="AI17" s="1" t="str">
        <f t="shared" si="13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1" t="s">
        <v>62</v>
      </c>
      <c r="AY17" s="1" t="s">
        <v>64</v>
      </c>
      <c r="AZ17" s="1" t="s">
        <v>53</v>
      </c>
    </row>
    <row r="18" spans="1:55" x14ac:dyDescent="0.25">
      <c r="A18" s="1">
        <v>17</v>
      </c>
      <c r="B18" s="2" t="s">
        <v>81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4"/>
        <v>0.129406846657212</v>
      </c>
      <c r="O18" s="1">
        <f t="shared" si="5"/>
        <v>7.333333333333333</v>
      </c>
      <c r="P18" s="1" t="s">
        <v>39</v>
      </c>
      <c r="Q18" s="1" t="s">
        <v>38</v>
      </c>
      <c r="R18" s="1">
        <v>31</v>
      </c>
      <c r="S18" s="1">
        <f t="shared" si="6"/>
        <v>-0.37418111792863662</v>
      </c>
      <c r="T18" s="1">
        <f t="shared" si="7"/>
        <v>1.3333333333333333</v>
      </c>
      <c r="U18" s="1" t="s">
        <v>39</v>
      </c>
      <c r="V18" s="1" t="s">
        <v>38</v>
      </c>
      <c r="W18" s="1">
        <v>30</v>
      </c>
      <c r="X18" s="1">
        <f t="shared" si="8"/>
        <v>-0.39283252402440882</v>
      </c>
      <c r="Y18" s="1">
        <f t="shared" si="9"/>
        <v>1.1111111111111112</v>
      </c>
      <c r="Z18" s="1" t="s">
        <v>39</v>
      </c>
      <c r="AA18" s="1" t="s">
        <v>38</v>
      </c>
      <c r="AB18" s="1" t="s">
        <v>36</v>
      </c>
      <c r="AC18" s="1" t="str">
        <f t="shared" si="10"/>
        <v>null</v>
      </c>
      <c r="AD18" s="1" t="str">
        <f t="shared" si="11"/>
        <v>null</v>
      </c>
      <c r="AE18" s="1" t="s">
        <v>36</v>
      </c>
      <c r="AF18" s="1" t="s">
        <v>36</v>
      </c>
      <c r="AG18" s="1">
        <v>46</v>
      </c>
      <c r="AH18" s="1">
        <f t="shared" si="12"/>
        <v>-9.4410026492054058E-2</v>
      </c>
      <c r="AI18" s="1">
        <f t="shared" si="13"/>
        <v>4.666666666666667</v>
      </c>
      <c r="AJ18" s="1" t="s">
        <v>38</v>
      </c>
      <c r="AK18" s="1" t="s">
        <v>38</v>
      </c>
      <c r="AL18" s="1">
        <f>MIN(N18,S18,X18,AH18)</f>
        <v>-0.39283252402440882</v>
      </c>
      <c r="AM18" s="1">
        <f>AVERAGE(N18,S18,X18,AH18)</f>
        <v>-0.18300420544697188</v>
      </c>
      <c r="AN18" s="1">
        <f>MAX(N18,S18,X18,AH18)</f>
        <v>0.129406846657212</v>
      </c>
      <c r="AO18" s="1">
        <f t="shared" ref="AO18" si="17">AN18-AL18</f>
        <v>0.52223937068162085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1" t="s">
        <v>45</v>
      </c>
      <c r="AY18" s="1" t="s">
        <v>82</v>
      </c>
      <c r="AZ18" s="1" t="s">
        <v>55</v>
      </c>
    </row>
    <row r="19" spans="1:55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4"/>
        <v>null</v>
      </c>
      <c r="O19" s="1" t="str">
        <f t="shared" si="5"/>
        <v>null</v>
      </c>
      <c r="P19" s="1" t="s">
        <v>38</v>
      </c>
      <c r="Q19" s="1" t="s">
        <v>39</v>
      </c>
      <c r="R19" s="1" t="s">
        <v>36</v>
      </c>
      <c r="S19" s="1" t="str">
        <f t="shared" si="6"/>
        <v>null</v>
      </c>
      <c r="T19" s="1" t="str">
        <f t="shared" si="7"/>
        <v>null</v>
      </c>
      <c r="U19" s="1" t="s">
        <v>36</v>
      </c>
      <c r="V19" s="1" t="s">
        <v>36</v>
      </c>
      <c r="W19" s="1" t="s">
        <v>36</v>
      </c>
      <c r="X19" s="1" t="str">
        <f t="shared" si="8"/>
        <v>null</v>
      </c>
      <c r="Y19" s="1" t="str">
        <f t="shared" si="9"/>
        <v>null</v>
      </c>
      <c r="Z19" s="1" t="s">
        <v>38</v>
      </c>
      <c r="AA19" s="1" t="s">
        <v>39</v>
      </c>
      <c r="AB19" s="1" t="s">
        <v>36</v>
      </c>
      <c r="AC19" s="1" t="str">
        <f t="shared" si="10"/>
        <v>null</v>
      </c>
      <c r="AD19" s="1" t="str">
        <f t="shared" si="11"/>
        <v>null</v>
      </c>
      <c r="AE19" s="1" t="s">
        <v>36</v>
      </c>
      <c r="AF19" s="1" t="s">
        <v>36</v>
      </c>
      <c r="AG19" s="1" t="s">
        <v>36</v>
      </c>
      <c r="AH19" s="1" t="str">
        <f t="shared" si="12"/>
        <v>null</v>
      </c>
      <c r="AI19" s="1" t="str">
        <f t="shared" si="13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1" t="s">
        <v>45</v>
      </c>
      <c r="AY19" s="1" t="s">
        <v>58</v>
      </c>
    </row>
    <row r="20" spans="1:55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4"/>
        <v>null</v>
      </c>
      <c r="O20" s="1" t="str">
        <f t="shared" si="5"/>
        <v>null</v>
      </c>
      <c r="P20" s="1" t="s">
        <v>38</v>
      </c>
      <c r="Q20" s="1" t="s">
        <v>38</v>
      </c>
      <c r="R20" s="1" t="s">
        <v>36</v>
      </c>
      <c r="S20" s="1" t="str">
        <f t="shared" si="6"/>
        <v>null</v>
      </c>
      <c r="T20" s="1" t="str">
        <f t="shared" si="7"/>
        <v>null</v>
      </c>
      <c r="U20" s="1" t="s">
        <v>36</v>
      </c>
      <c r="V20" s="1" t="s">
        <v>36</v>
      </c>
      <c r="W20" s="1" t="s">
        <v>36</v>
      </c>
      <c r="X20" s="1" t="str">
        <f t="shared" si="8"/>
        <v>null</v>
      </c>
      <c r="Y20" s="1" t="str">
        <f t="shared" si="9"/>
        <v>null</v>
      </c>
      <c r="Z20" s="1" t="s">
        <v>38</v>
      </c>
      <c r="AA20" s="1" t="s">
        <v>38</v>
      </c>
      <c r="AB20" s="1" t="s">
        <v>36</v>
      </c>
      <c r="AC20" s="1" t="str">
        <f t="shared" si="10"/>
        <v>null</v>
      </c>
      <c r="AD20" s="1" t="str">
        <f t="shared" si="11"/>
        <v>null</v>
      </c>
      <c r="AE20" s="1" t="s">
        <v>36</v>
      </c>
      <c r="AF20" s="1" t="s">
        <v>36</v>
      </c>
      <c r="AG20" s="1" t="s">
        <v>36</v>
      </c>
      <c r="AH20" s="1" t="str">
        <f t="shared" si="12"/>
        <v>null</v>
      </c>
      <c r="AI20" s="1" t="str">
        <f t="shared" si="13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1" t="s">
        <v>83</v>
      </c>
      <c r="AY20" s="1" t="s">
        <v>73</v>
      </c>
      <c r="AZ20" s="1" t="s">
        <v>74</v>
      </c>
      <c r="BA20" s="1" t="s">
        <v>62</v>
      </c>
      <c r="BB20" s="1" t="s">
        <v>53</v>
      </c>
    </row>
    <row r="21" spans="1:55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4"/>
        <v>-0.43013533621595318</v>
      </c>
      <c r="O21" s="1">
        <f t="shared" si="5"/>
        <v>2.5</v>
      </c>
      <c r="P21" s="1" t="s">
        <v>38</v>
      </c>
      <c r="Q21" s="1" t="s">
        <v>39</v>
      </c>
      <c r="R21" s="1" t="s">
        <v>36</v>
      </c>
      <c r="S21" s="1" t="str">
        <f t="shared" si="6"/>
        <v>null</v>
      </c>
      <c r="T21" s="1" t="str">
        <f t="shared" si="7"/>
        <v>null</v>
      </c>
      <c r="U21" s="1" t="s">
        <v>36</v>
      </c>
      <c r="V21" s="1" t="s">
        <v>36</v>
      </c>
      <c r="W21" s="1">
        <v>43</v>
      </c>
      <c r="X21" s="1">
        <f t="shared" si="8"/>
        <v>-0.15036424477937058</v>
      </c>
      <c r="Y21" s="1">
        <f t="shared" si="9"/>
        <v>6.25</v>
      </c>
      <c r="Z21" s="1" t="s">
        <v>38</v>
      </c>
      <c r="AA21" s="1" t="s">
        <v>39</v>
      </c>
      <c r="AB21" s="1" t="s">
        <v>36</v>
      </c>
      <c r="AC21" s="1" t="str">
        <f t="shared" si="10"/>
        <v>null</v>
      </c>
      <c r="AD21" s="1" t="str">
        <f t="shared" si="11"/>
        <v>null</v>
      </c>
      <c r="AE21" s="1" t="s">
        <v>36</v>
      </c>
      <c r="AF21" s="1" t="s">
        <v>36</v>
      </c>
      <c r="AG21" s="1" t="s">
        <v>36</v>
      </c>
      <c r="AH21" s="1" t="str">
        <f t="shared" si="12"/>
        <v>null</v>
      </c>
      <c r="AI21" s="1" t="str">
        <f t="shared" si="13"/>
        <v>null</v>
      </c>
      <c r="AJ21" s="1" t="s">
        <v>36</v>
      </c>
      <c r="AK21" s="1" t="s">
        <v>36</v>
      </c>
      <c r="AL21" s="1">
        <f>MIN(N21,S21,X21,AH21)</f>
        <v>-0.43013533621595318</v>
      </c>
      <c r="AM21" s="1">
        <f>AVERAGE(N21,S21,X21,AH21)</f>
        <v>-0.29024979049766186</v>
      </c>
      <c r="AN21" s="1">
        <f>MAX(N21,S21,X21,AH21)</f>
        <v>-0.15036424477937058</v>
      </c>
      <c r="AO21" s="1">
        <f t="shared" ref="AO21" si="18">AN21-AL21</f>
        <v>0.27977109143658263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1" t="s">
        <v>45</v>
      </c>
      <c r="AY21" s="1" t="s">
        <v>54</v>
      </c>
      <c r="AZ21" s="1" t="s">
        <v>47</v>
      </c>
    </row>
    <row r="22" spans="1:55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4"/>
        <v>-0.91507189470602968</v>
      </c>
      <c r="O22" s="1">
        <f t="shared" si="5"/>
        <v>3.333333333333333</v>
      </c>
      <c r="P22" s="1" t="s">
        <v>38</v>
      </c>
      <c r="Q22" s="1" t="s">
        <v>38</v>
      </c>
      <c r="R22" s="1">
        <v>4</v>
      </c>
      <c r="S22" s="1">
        <f t="shared" si="6"/>
        <v>-0.87776908251448527</v>
      </c>
      <c r="T22" s="1">
        <f t="shared" si="7"/>
        <v>10</v>
      </c>
      <c r="U22" s="1" t="s">
        <v>39</v>
      </c>
      <c r="V22" s="1" t="s">
        <v>38</v>
      </c>
      <c r="W22" s="1">
        <v>3</v>
      </c>
      <c r="X22" s="1">
        <f t="shared" si="8"/>
        <v>-0.89642048861025747</v>
      </c>
      <c r="Y22" s="1">
        <f t="shared" si="9"/>
        <v>6.6666666666666661</v>
      </c>
      <c r="Z22" s="1" t="s">
        <v>39</v>
      </c>
      <c r="AA22" s="1" t="s">
        <v>38</v>
      </c>
      <c r="AB22" s="1" t="s">
        <v>36</v>
      </c>
      <c r="AC22" s="1" t="str">
        <f t="shared" si="10"/>
        <v>null</v>
      </c>
      <c r="AD22" s="1" t="str">
        <f t="shared" si="11"/>
        <v>null</v>
      </c>
      <c r="AE22" s="1" t="s">
        <v>36</v>
      </c>
      <c r="AF22" s="1" t="s">
        <v>36</v>
      </c>
      <c r="AG22" s="1">
        <v>1</v>
      </c>
      <c r="AH22" s="1">
        <f t="shared" si="12"/>
        <v>-0.93372330080180177</v>
      </c>
      <c r="AI22" s="1">
        <f t="shared" si="13"/>
        <v>0</v>
      </c>
      <c r="AJ22" s="1" t="s">
        <v>39</v>
      </c>
      <c r="AK22" s="1" t="s">
        <v>38</v>
      </c>
      <c r="AL22" s="1">
        <f>MIN(N22,S22,X22,AH22)</f>
        <v>-0.93372330080180177</v>
      </c>
      <c r="AM22" s="1">
        <f>AVERAGE(N22,S22,X22,AH22)</f>
        <v>-0.90574619165814352</v>
      </c>
      <c r="AN22" s="1">
        <f>MAX(N22,S22,X22,AH22)</f>
        <v>-0.87776908251448527</v>
      </c>
      <c r="AO22" s="1">
        <f t="shared" ref="AO22" si="19">AN22-AL22</f>
        <v>5.5954218287316504E-2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1" t="s">
        <v>84</v>
      </c>
      <c r="AY22" s="1" t="s">
        <v>58</v>
      </c>
      <c r="AZ22" s="1" t="s">
        <v>74</v>
      </c>
      <c r="BA22" s="1" t="s">
        <v>85</v>
      </c>
      <c r="BB22" s="1" t="s">
        <v>65</v>
      </c>
    </row>
    <row r="23" spans="1:55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4"/>
        <v>null</v>
      </c>
      <c r="O23" s="1" t="str">
        <f t="shared" si="5"/>
        <v>null</v>
      </c>
      <c r="P23" s="1" t="s">
        <v>38</v>
      </c>
      <c r="Q23" s="1" t="s">
        <v>38</v>
      </c>
      <c r="R23" s="1" t="s">
        <v>36</v>
      </c>
      <c r="S23" s="1" t="str">
        <f t="shared" si="6"/>
        <v>null</v>
      </c>
      <c r="T23" s="1" t="str">
        <f t="shared" si="7"/>
        <v>null</v>
      </c>
      <c r="U23" s="1" t="s">
        <v>38</v>
      </c>
      <c r="V23" s="1" t="s">
        <v>38</v>
      </c>
      <c r="W23" s="1" t="s">
        <v>36</v>
      </c>
      <c r="X23" s="1" t="str">
        <f t="shared" si="8"/>
        <v>null</v>
      </c>
      <c r="Y23" s="1" t="str">
        <f t="shared" si="9"/>
        <v>null</v>
      </c>
      <c r="Z23" s="1" t="s">
        <v>38</v>
      </c>
      <c r="AA23" s="1" t="s">
        <v>38</v>
      </c>
      <c r="AB23" s="1" t="s">
        <v>36</v>
      </c>
      <c r="AC23" s="1" t="str">
        <f t="shared" si="10"/>
        <v>null</v>
      </c>
      <c r="AD23" s="1" t="str">
        <f t="shared" si="11"/>
        <v>null</v>
      </c>
      <c r="AE23" s="1" t="s">
        <v>36</v>
      </c>
      <c r="AF23" s="1" t="s">
        <v>36</v>
      </c>
      <c r="AG23" s="1" t="s">
        <v>36</v>
      </c>
      <c r="AH23" s="1" t="str">
        <f t="shared" si="12"/>
        <v>null</v>
      </c>
      <c r="AI23" s="1" t="str">
        <f t="shared" si="13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1" t="s">
        <v>83</v>
      </c>
      <c r="AY23" s="1" t="s">
        <v>73</v>
      </c>
      <c r="AZ23" s="1" t="s">
        <v>54</v>
      </c>
      <c r="BA23" s="1" t="s">
        <v>86</v>
      </c>
    </row>
    <row r="24" spans="1:55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4"/>
        <v>null</v>
      </c>
      <c r="O24" s="1" t="str">
        <f t="shared" si="5"/>
        <v>null</v>
      </c>
      <c r="P24" s="1" t="s">
        <v>38</v>
      </c>
      <c r="Q24" s="1" t="s">
        <v>38</v>
      </c>
      <c r="R24" s="1" t="s">
        <v>36</v>
      </c>
      <c r="S24" s="1" t="str">
        <f t="shared" si="6"/>
        <v>null</v>
      </c>
      <c r="T24" s="1" t="str">
        <f t="shared" si="7"/>
        <v>null</v>
      </c>
      <c r="U24" s="1" t="s">
        <v>38</v>
      </c>
      <c r="V24" s="1" t="s">
        <v>38</v>
      </c>
      <c r="W24" s="1" t="s">
        <v>36</v>
      </c>
      <c r="X24" s="1" t="str">
        <f t="shared" si="8"/>
        <v>null</v>
      </c>
      <c r="Y24" s="1" t="str">
        <f t="shared" si="9"/>
        <v>null</v>
      </c>
      <c r="Z24" s="1" t="s">
        <v>38</v>
      </c>
      <c r="AA24" s="1" t="s">
        <v>38</v>
      </c>
      <c r="AB24" s="1" t="s">
        <v>36</v>
      </c>
      <c r="AC24" s="1" t="str">
        <f t="shared" si="10"/>
        <v>null</v>
      </c>
      <c r="AD24" s="1" t="str">
        <f t="shared" si="11"/>
        <v>null</v>
      </c>
      <c r="AE24" s="1" t="s">
        <v>36</v>
      </c>
      <c r="AF24" s="1" t="s">
        <v>36</v>
      </c>
      <c r="AG24" s="1" t="s">
        <v>36</v>
      </c>
      <c r="AH24" s="1" t="str">
        <f t="shared" si="12"/>
        <v>null</v>
      </c>
      <c r="AI24" s="1" t="str">
        <f t="shared" si="13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1" t="s">
        <v>50</v>
      </c>
      <c r="AY24" s="1" t="s">
        <v>73</v>
      </c>
      <c r="AZ24" s="1" t="s">
        <v>54</v>
      </c>
      <c r="BA24" s="1" t="s">
        <v>64</v>
      </c>
      <c r="BB24" s="1" t="s">
        <v>47</v>
      </c>
    </row>
    <row r="25" spans="1:55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4"/>
        <v>null</v>
      </c>
      <c r="O25" s="1" t="str">
        <f t="shared" si="5"/>
        <v>null</v>
      </c>
      <c r="P25" s="1" t="s">
        <v>36</v>
      </c>
      <c r="Q25" s="1" t="s">
        <v>36</v>
      </c>
      <c r="R25" s="1">
        <v>-5</v>
      </c>
      <c r="S25" s="1">
        <f t="shared" si="6"/>
        <v>-1.0456317373764348</v>
      </c>
      <c r="T25" s="1">
        <f t="shared" si="7"/>
        <v>1.3043478260869565</v>
      </c>
      <c r="U25" s="1" t="s">
        <v>38</v>
      </c>
      <c r="V25" s="1" t="s">
        <v>38</v>
      </c>
      <c r="W25" s="1">
        <v>26</v>
      </c>
      <c r="X25" s="1">
        <f t="shared" si="8"/>
        <v>-0.46743814840749753</v>
      </c>
      <c r="Y25" s="1">
        <f t="shared" si="9"/>
        <v>8.0434782608695663</v>
      </c>
      <c r="Z25" s="1" t="s">
        <v>38</v>
      </c>
      <c r="AA25" s="1" t="s">
        <v>38</v>
      </c>
      <c r="AB25" s="1" t="s">
        <v>36</v>
      </c>
      <c r="AC25" s="1" t="str">
        <f t="shared" si="10"/>
        <v>null</v>
      </c>
      <c r="AD25" s="1" t="str">
        <f t="shared" si="11"/>
        <v>null</v>
      </c>
      <c r="AE25" s="1" t="s">
        <v>36</v>
      </c>
      <c r="AF25" s="1" t="s">
        <v>36</v>
      </c>
      <c r="AG25" s="1" t="s">
        <v>36</v>
      </c>
      <c r="AH25" s="1" t="str">
        <f t="shared" si="12"/>
        <v>null</v>
      </c>
      <c r="AI25" s="1" t="str">
        <f t="shared" si="13"/>
        <v>null</v>
      </c>
      <c r="AJ25" s="1" t="s">
        <v>36</v>
      </c>
      <c r="AK25" s="1" t="s">
        <v>36</v>
      </c>
      <c r="AL25" s="1">
        <f>MIN(N25,S25,X25,AH25)</f>
        <v>-1.0456317373764348</v>
      </c>
      <c r="AM25" s="1">
        <f>AVERAGE(N25,S25,X25,AH25)</f>
        <v>-0.7565349428919661</v>
      </c>
      <c r="AN25" s="1">
        <f>MAX(N25,S25,X25,AH25)</f>
        <v>-0.46743814840749753</v>
      </c>
      <c r="AO25" s="1">
        <f t="shared" ref="AO25" si="20">AN25-AL25</f>
        <v>0.57819358896893724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1" t="s">
        <v>45</v>
      </c>
      <c r="AY25" s="1" t="s">
        <v>87</v>
      </c>
      <c r="AZ25" s="1" t="s">
        <v>88</v>
      </c>
      <c r="BA25" s="1" t="s">
        <v>55</v>
      </c>
      <c r="BB25" s="1" t="s">
        <v>80</v>
      </c>
    </row>
    <row r="26" spans="1:55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4"/>
        <v>-0.1317128386835984</v>
      </c>
      <c r="O26" s="1">
        <f t="shared" si="5"/>
        <v>1.6129032258064515</v>
      </c>
      <c r="P26" s="1" t="s">
        <v>38</v>
      </c>
      <c r="Q26" s="1" t="s">
        <v>38</v>
      </c>
      <c r="R26" s="1">
        <v>54</v>
      </c>
      <c r="S26" s="1">
        <f t="shared" si="6"/>
        <v>5.4801222274123318E-2</v>
      </c>
      <c r="T26" s="1">
        <f t="shared" si="7"/>
        <v>3.225806451612903</v>
      </c>
      <c r="U26" s="1" t="s">
        <v>38</v>
      </c>
      <c r="V26" s="1" t="s">
        <v>38</v>
      </c>
      <c r="W26" s="1">
        <v>41</v>
      </c>
      <c r="X26" s="1">
        <f t="shared" si="8"/>
        <v>-0.18766705697091493</v>
      </c>
      <c r="Y26" s="1">
        <f t="shared" si="9"/>
        <v>1.129032258064516</v>
      </c>
      <c r="Z26" s="1" t="s">
        <v>38</v>
      </c>
      <c r="AA26" s="1" t="s">
        <v>38</v>
      </c>
      <c r="AB26" s="1" t="s">
        <v>36</v>
      </c>
      <c r="AC26" s="1" t="str">
        <f t="shared" si="10"/>
        <v>null</v>
      </c>
      <c r="AD26" s="1" t="str">
        <f t="shared" si="11"/>
        <v>null</v>
      </c>
      <c r="AE26" s="1" t="s">
        <v>36</v>
      </c>
      <c r="AF26" s="1" t="s">
        <v>36</v>
      </c>
      <c r="AG26" s="1" t="s">
        <v>36</v>
      </c>
      <c r="AH26" s="1" t="str">
        <f t="shared" si="12"/>
        <v>null</v>
      </c>
      <c r="AI26" s="1" t="str">
        <f t="shared" si="13"/>
        <v>null</v>
      </c>
      <c r="AJ26" s="1" t="s">
        <v>36</v>
      </c>
      <c r="AK26" s="1" t="s">
        <v>36</v>
      </c>
      <c r="AL26" s="1">
        <f>MIN(N26,S26,X26,AH26)</f>
        <v>-0.18766705697091493</v>
      </c>
      <c r="AM26" s="1">
        <f>AVERAGE(N26,S26,X26,AH26)</f>
        <v>-8.8192891126796666E-2</v>
      </c>
      <c r="AN26" s="1">
        <f>MAX(N26,S26,X26,AH26)</f>
        <v>5.4801222274123318E-2</v>
      </c>
      <c r="AO26" s="1">
        <f t="shared" ref="AO26" si="21">AN26-AL26</f>
        <v>0.24246827924503825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1" t="s">
        <v>89</v>
      </c>
      <c r="AY26" s="1" t="s">
        <v>52</v>
      </c>
      <c r="AZ26" s="1" t="s">
        <v>58</v>
      </c>
      <c r="BA26" s="1" t="s">
        <v>57</v>
      </c>
    </row>
    <row r="27" spans="1:55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4"/>
        <v>null</v>
      </c>
      <c r="O27" s="1" t="str">
        <f t="shared" si="5"/>
        <v>null</v>
      </c>
      <c r="P27" s="1" t="s">
        <v>39</v>
      </c>
      <c r="Q27" s="1" t="s">
        <v>38</v>
      </c>
      <c r="R27" s="1" t="s">
        <v>36</v>
      </c>
      <c r="S27" s="1" t="str">
        <f t="shared" si="6"/>
        <v>null</v>
      </c>
      <c r="T27" s="1" t="str">
        <f t="shared" si="7"/>
        <v>null</v>
      </c>
      <c r="U27" s="1" t="s">
        <v>38</v>
      </c>
      <c r="V27" s="1" t="s">
        <v>38</v>
      </c>
      <c r="W27" s="1" t="s">
        <v>36</v>
      </c>
      <c r="X27" s="1" t="str">
        <f t="shared" si="8"/>
        <v>null</v>
      </c>
      <c r="Y27" s="1" t="str">
        <f t="shared" si="9"/>
        <v>null</v>
      </c>
      <c r="Z27" s="1" t="s">
        <v>38</v>
      </c>
      <c r="AA27" s="1" t="s">
        <v>38</v>
      </c>
      <c r="AB27" s="1" t="s">
        <v>36</v>
      </c>
      <c r="AC27" s="1" t="str">
        <f t="shared" si="10"/>
        <v>null</v>
      </c>
      <c r="AD27" s="1" t="str">
        <f t="shared" si="11"/>
        <v>null</v>
      </c>
      <c r="AE27" s="1" t="s">
        <v>36</v>
      </c>
      <c r="AF27" s="1" t="s">
        <v>36</v>
      </c>
      <c r="AG27" s="1" t="s">
        <v>36</v>
      </c>
      <c r="AH27" s="1" t="str">
        <f t="shared" si="12"/>
        <v>null</v>
      </c>
      <c r="AI27" s="1" t="str">
        <f t="shared" si="13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1" t="s">
        <v>45</v>
      </c>
      <c r="AY27" s="1" t="s">
        <v>52</v>
      </c>
      <c r="AZ27" s="1" t="s">
        <v>74</v>
      </c>
      <c r="BA27" s="1" t="s">
        <v>54</v>
      </c>
      <c r="BB27" s="1" t="s">
        <v>62</v>
      </c>
      <c r="BC27" s="1" t="s">
        <v>90</v>
      </c>
    </row>
    <row r="28" spans="1:55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4"/>
        <v>0.52108637466842767</v>
      </c>
      <c r="O28" s="1">
        <f t="shared" si="5"/>
        <v>1.2048192771084336</v>
      </c>
      <c r="P28" s="1" t="s">
        <v>38</v>
      </c>
      <c r="Q28" s="1" t="s">
        <v>38</v>
      </c>
      <c r="R28" s="1">
        <v>154</v>
      </c>
      <c r="S28" s="1">
        <f t="shared" si="6"/>
        <v>1.9199418318513406</v>
      </c>
      <c r="T28" s="1">
        <f t="shared" si="7"/>
        <v>5.7228915662650603</v>
      </c>
      <c r="U28" s="1" t="s">
        <v>39</v>
      </c>
      <c r="V28" s="1" t="s">
        <v>38</v>
      </c>
      <c r="W28" s="1">
        <v>158</v>
      </c>
      <c r="X28" s="1">
        <f t="shared" si="8"/>
        <v>1.9945474562344292</v>
      </c>
      <c r="Y28" s="1">
        <f t="shared" si="9"/>
        <v>5.9638554216867465</v>
      </c>
      <c r="Z28" s="1" t="s">
        <v>38</v>
      </c>
      <c r="AA28" s="1" t="s">
        <v>38</v>
      </c>
      <c r="AB28" s="1" t="s">
        <v>36</v>
      </c>
      <c r="AC28" s="1" t="str">
        <f t="shared" si="10"/>
        <v>null</v>
      </c>
      <c r="AD28" s="1" t="str">
        <f t="shared" si="11"/>
        <v>null</v>
      </c>
      <c r="AE28" s="1" t="s">
        <v>36</v>
      </c>
      <c r="AF28" s="1" t="s">
        <v>36</v>
      </c>
      <c r="AG28" s="1" t="s">
        <v>36</v>
      </c>
      <c r="AH28" s="1" t="str">
        <f t="shared" si="12"/>
        <v>null</v>
      </c>
      <c r="AI28" s="1" t="str">
        <f t="shared" si="13"/>
        <v>null</v>
      </c>
      <c r="AJ28" s="1" t="s">
        <v>36</v>
      </c>
      <c r="AK28" s="1" t="s">
        <v>36</v>
      </c>
      <c r="AL28" s="1">
        <f>MIN(N28,S28,X28,AH28)</f>
        <v>0.52108637466842767</v>
      </c>
      <c r="AM28" s="1">
        <f>AVERAGE(N28,S28,X28,AH28)</f>
        <v>1.4785252209180657</v>
      </c>
      <c r="AN28" s="1">
        <f>MAX(N28,S28,X28,AH28)</f>
        <v>1.9945474562344292</v>
      </c>
      <c r="AO28" s="1">
        <f t="shared" ref="AO28" si="22">AN28-AL28</f>
        <v>1.4734610815660014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1" t="s">
        <v>91</v>
      </c>
      <c r="AY28" s="1" t="s">
        <v>45</v>
      </c>
      <c r="AZ28" s="1" t="s">
        <v>54</v>
      </c>
      <c r="BA28" s="1" t="s">
        <v>92</v>
      </c>
      <c r="BB28" s="1" t="s">
        <v>47</v>
      </c>
    </row>
    <row r="29" spans="1:55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4"/>
        <v>null</v>
      </c>
      <c r="O29" s="1" t="str">
        <f t="shared" si="5"/>
        <v>null</v>
      </c>
      <c r="P29" s="1" t="s">
        <v>38</v>
      </c>
      <c r="Q29" s="1" t="s">
        <v>39</v>
      </c>
      <c r="R29" s="1" t="s">
        <v>36</v>
      </c>
      <c r="S29" s="1" t="str">
        <f t="shared" si="6"/>
        <v>null</v>
      </c>
      <c r="T29" s="1" t="str">
        <f t="shared" si="7"/>
        <v>null</v>
      </c>
      <c r="U29" s="1" t="s">
        <v>38</v>
      </c>
      <c r="V29" s="1" t="s">
        <v>39</v>
      </c>
      <c r="W29" s="1" t="s">
        <v>36</v>
      </c>
      <c r="X29" s="1" t="str">
        <f t="shared" si="8"/>
        <v>null</v>
      </c>
      <c r="Y29" s="1" t="str">
        <f t="shared" si="9"/>
        <v>null</v>
      </c>
      <c r="Z29" s="1" t="s">
        <v>38</v>
      </c>
      <c r="AA29" s="1" t="s">
        <v>39</v>
      </c>
      <c r="AB29" s="1" t="s">
        <v>36</v>
      </c>
      <c r="AC29" s="1" t="str">
        <f t="shared" si="10"/>
        <v>null</v>
      </c>
      <c r="AD29" s="1" t="str">
        <f t="shared" si="11"/>
        <v>null</v>
      </c>
      <c r="AE29" s="1" t="s">
        <v>36</v>
      </c>
      <c r="AF29" s="1" t="s">
        <v>36</v>
      </c>
      <c r="AG29" s="1" t="s">
        <v>36</v>
      </c>
      <c r="AH29" s="1" t="str">
        <f t="shared" si="12"/>
        <v>null</v>
      </c>
      <c r="AI29" s="1" t="str">
        <f t="shared" si="13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1" t="s">
        <v>56</v>
      </c>
      <c r="AY29" s="1" t="s">
        <v>54</v>
      </c>
      <c r="AZ29" s="1" t="s">
        <v>63</v>
      </c>
    </row>
    <row r="30" spans="1:55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4"/>
        <v>-0.22496986916245926</v>
      </c>
      <c r="O30" s="1">
        <f t="shared" si="5"/>
        <v>3.0909090909090908</v>
      </c>
      <c r="P30" s="1" t="s">
        <v>38</v>
      </c>
      <c r="Q30" s="1" t="s">
        <v>38</v>
      </c>
      <c r="R30" s="1">
        <v>39</v>
      </c>
      <c r="S30" s="1">
        <f t="shared" si="6"/>
        <v>-0.22496986916245926</v>
      </c>
      <c r="T30" s="1">
        <f t="shared" si="7"/>
        <v>3.0909090909090908</v>
      </c>
      <c r="U30" s="1" t="s">
        <v>38</v>
      </c>
      <c r="V30" s="1" t="s">
        <v>38</v>
      </c>
      <c r="W30" s="1">
        <v>39</v>
      </c>
      <c r="X30" s="1">
        <f t="shared" si="8"/>
        <v>-0.22496986916245926</v>
      </c>
      <c r="Y30" s="1">
        <f t="shared" si="9"/>
        <v>3.0909090909090908</v>
      </c>
      <c r="Z30" s="1" t="s">
        <v>38</v>
      </c>
      <c r="AA30" s="1" t="s">
        <v>38</v>
      </c>
      <c r="AB30" s="1" t="s">
        <v>36</v>
      </c>
      <c r="AC30" s="1" t="str">
        <f t="shared" si="10"/>
        <v>null</v>
      </c>
      <c r="AD30" s="1" t="str">
        <f t="shared" si="11"/>
        <v>null</v>
      </c>
      <c r="AE30" s="1" t="s">
        <v>36</v>
      </c>
      <c r="AF30" s="1" t="s">
        <v>36</v>
      </c>
      <c r="AG30" s="1">
        <v>36</v>
      </c>
      <c r="AH30" s="1">
        <f t="shared" si="12"/>
        <v>-0.28092408744977576</v>
      </c>
      <c r="AI30" s="1">
        <f t="shared" si="13"/>
        <v>2.545454545454545</v>
      </c>
      <c r="AJ30" s="1" t="s">
        <v>38</v>
      </c>
      <c r="AK30" s="1" t="s">
        <v>38</v>
      </c>
      <c r="AL30" s="1">
        <f>MIN(N30,S30,X30,AH30)</f>
        <v>-0.28092408744977576</v>
      </c>
      <c r="AM30" s="1">
        <f>AVERAGE(N30,S30,X30,AH30)</f>
        <v>-0.23895842373428838</v>
      </c>
      <c r="AN30" s="1">
        <f>MAX(N30,S30,X30,AH30)</f>
        <v>-0.22496986916245926</v>
      </c>
      <c r="AO30" s="1">
        <f t="shared" ref="AO30" si="23">AN30-AL30</f>
        <v>5.5954218287316504E-2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1" t="s">
        <v>58</v>
      </c>
    </row>
    <row r="31" spans="1:55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4"/>
        <v>null</v>
      </c>
      <c r="O31" s="1" t="str">
        <f t="shared" si="5"/>
        <v>null</v>
      </c>
      <c r="P31" s="1" t="s">
        <v>38</v>
      </c>
      <c r="Q31" s="1" t="s">
        <v>38</v>
      </c>
      <c r="R31" s="1" t="s">
        <v>36</v>
      </c>
      <c r="S31" s="1" t="str">
        <f t="shared" si="6"/>
        <v>null</v>
      </c>
      <c r="T31" s="1" t="str">
        <f t="shared" si="7"/>
        <v>null</v>
      </c>
      <c r="U31" s="1" t="s">
        <v>38</v>
      </c>
      <c r="V31" s="1" t="s">
        <v>38</v>
      </c>
      <c r="W31" s="1" t="s">
        <v>36</v>
      </c>
      <c r="X31" s="1" t="str">
        <f t="shared" si="8"/>
        <v>null</v>
      </c>
      <c r="Y31" s="1" t="str">
        <f t="shared" si="9"/>
        <v>null</v>
      </c>
      <c r="Z31" s="1" t="s">
        <v>38</v>
      </c>
      <c r="AA31" s="1" t="s">
        <v>38</v>
      </c>
      <c r="AB31" s="1" t="s">
        <v>36</v>
      </c>
      <c r="AC31" s="1" t="str">
        <f t="shared" si="10"/>
        <v>null</v>
      </c>
      <c r="AD31" s="1" t="str">
        <f t="shared" si="11"/>
        <v>null</v>
      </c>
      <c r="AE31" s="1" t="s">
        <v>36</v>
      </c>
      <c r="AF31" s="1" t="s">
        <v>36</v>
      </c>
      <c r="AG31" s="1" t="s">
        <v>36</v>
      </c>
      <c r="AH31" s="1" t="str">
        <f t="shared" si="12"/>
        <v>null</v>
      </c>
      <c r="AI31" s="1" t="str">
        <f t="shared" si="13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1" t="s">
        <v>50</v>
      </c>
      <c r="AY31" s="1" t="s">
        <v>93</v>
      </c>
      <c r="AZ31" s="1" t="s">
        <v>45</v>
      </c>
      <c r="BA31" s="1" t="s">
        <v>73</v>
      </c>
      <c r="BB31" s="1" t="s">
        <v>54</v>
      </c>
      <c r="BC31" s="1" t="s">
        <v>53</v>
      </c>
    </row>
    <row r="32" spans="1:55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4"/>
        <v>null</v>
      </c>
      <c r="O32" s="1" t="str">
        <f t="shared" si="5"/>
        <v>null</v>
      </c>
      <c r="P32" s="1" t="s">
        <v>38</v>
      </c>
      <c r="Q32" s="1" t="s">
        <v>38</v>
      </c>
      <c r="R32" s="1" t="s">
        <v>36</v>
      </c>
      <c r="S32" s="1" t="str">
        <f t="shared" si="6"/>
        <v>null</v>
      </c>
      <c r="T32" s="1" t="str">
        <f t="shared" si="7"/>
        <v>null</v>
      </c>
      <c r="U32" s="1" t="s">
        <v>38</v>
      </c>
      <c r="V32" s="1" t="s">
        <v>38</v>
      </c>
      <c r="W32" s="1" t="s">
        <v>36</v>
      </c>
      <c r="X32" s="1" t="str">
        <f t="shared" si="8"/>
        <v>null</v>
      </c>
      <c r="Y32" s="1" t="str">
        <f t="shared" si="9"/>
        <v>null</v>
      </c>
      <c r="Z32" s="1" t="s">
        <v>38</v>
      </c>
      <c r="AA32" s="1" t="s">
        <v>38</v>
      </c>
      <c r="AB32" s="1" t="s">
        <v>36</v>
      </c>
      <c r="AC32" s="1" t="str">
        <f t="shared" si="10"/>
        <v>null</v>
      </c>
      <c r="AD32" s="1" t="str">
        <f t="shared" si="11"/>
        <v>null</v>
      </c>
      <c r="AE32" s="1" t="s">
        <v>36</v>
      </c>
      <c r="AF32" s="1" t="s">
        <v>36</v>
      </c>
      <c r="AG32" s="1" t="s">
        <v>36</v>
      </c>
      <c r="AH32" s="1" t="str">
        <f t="shared" si="12"/>
        <v>null</v>
      </c>
      <c r="AI32" s="1" t="str">
        <f t="shared" si="13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1" t="s">
        <v>83</v>
      </c>
      <c r="AY32" s="1" t="s">
        <v>73</v>
      </c>
      <c r="AZ32" s="1" t="s">
        <v>54</v>
      </c>
      <c r="BA32" s="1" t="s">
        <v>57</v>
      </c>
      <c r="BB32" s="1" t="s">
        <v>53</v>
      </c>
    </row>
    <row r="33" spans="1:5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4"/>
        <v>3.1322832280765316</v>
      </c>
      <c r="O33" s="1">
        <f t="shared" si="5"/>
        <v>5.536723163841808</v>
      </c>
      <c r="P33" s="1" t="s">
        <v>38</v>
      </c>
      <c r="Q33" s="1" t="s">
        <v>38</v>
      </c>
      <c r="R33" s="1">
        <v>214</v>
      </c>
      <c r="S33" s="1">
        <f t="shared" si="6"/>
        <v>3.0390261975976709</v>
      </c>
      <c r="T33" s="1">
        <f t="shared" si="7"/>
        <v>5.2542372881355934</v>
      </c>
      <c r="U33" s="1" t="s">
        <v>39</v>
      </c>
      <c r="V33" s="1" t="s">
        <v>38</v>
      </c>
      <c r="W33" s="1">
        <v>240</v>
      </c>
      <c r="X33" s="1">
        <f t="shared" si="8"/>
        <v>3.5239627560877476</v>
      </c>
      <c r="Y33" s="1">
        <f t="shared" si="9"/>
        <v>6.72316384180791</v>
      </c>
      <c r="Z33" s="1" t="s">
        <v>38</v>
      </c>
      <c r="AA33" s="1" t="s">
        <v>38</v>
      </c>
      <c r="AB33" s="1" t="s">
        <v>36</v>
      </c>
      <c r="AC33" s="1" t="str">
        <f t="shared" si="10"/>
        <v>null</v>
      </c>
      <c r="AD33" s="1" t="str">
        <f t="shared" si="11"/>
        <v>null</v>
      </c>
      <c r="AE33" s="1" t="s">
        <v>36</v>
      </c>
      <c r="AF33" s="1" t="s">
        <v>36</v>
      </c>
      <c r="AG33" s="1" t="s">
        <v>36</v>
      </c>
      <c r="AH33" s="1" t="str">
        <f t="shared" si="12"/>
        <v>null</v>
      </c>
      <c r="AI33" s="1" t="str">
        <f t="shared" si="13"/>
        <v>null</v>
      </c>
      <c r="AJ33" s="1" t="s">
        <v>36</v>
      </c>
      <c r="AK33" s="1" t="s">
        <v>36</v>
      </c>
      <c r="AL33" s="1">
        <f t="shared" ref="AL33:AL47" si="24">MIN(N33,S33,X33,AH33)</f>
        <v>3.0390261975976709</v>
      </c>
      <c r="AM33" s="1">
        <f t="shared" ref="AM33:AM47" si="25">AVERAGE(N33,S33,X33,AH33)</f>
        <v>3.2317573939206503</v>
      </c>
      <c r="AN33" s="1">
        <f t="shared" ref="AN33:AN47" si="26">MAX(N33,S33,X33,AH33)</f>
        <v>3.5239627560877476</v>
      </c>
      <c r="AO33" s="1">
        <f t="shared" ref="AO33" si="27">AN33-AL33</f>
        <v>0.48493655849007666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1" t="s">
        <v>46</v>
      </c>
      <c r="AY33" s="1" t="s">
        <v>66</v>
      </c>
      <c r="AZ33" s="1" t="s">
        <v>94</v>
      </c>
      <c r="BA33" s="1" t="s">
        <v>95</v>
      </c>
    </row>
    <row r="34" spans="1:5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4"/>
        <v>-0.22496986916245926</v>
      </c>
      <c r="O34" s="1">
        <f t="shared" si="5"/>
        <v>1.8461538461538463</v>
      </c>
      <c r="P34" s="1" t="s">
        <v>39</v>
      </c>
      <c r="Q34" s="1" t="s">
        <v>39</v>
      </c>
      <c r="R34" s="1">
        <v>48</v>
      </c>
      <c r="S34" s="1">
        <f t="shared" si="6"/>
        <v>-5.7107214300509718E-2</v>
      </c>
      <c r="T34" s="1">
        <f t="shared" si="7"/>
        <v>3.2307692307692308</v>
      </c>
      <c r="U34" s="1" t="s">
        <v>38</v>
      </c>
      <c r="V34" s="1" t="s">
        <v>39</v>
      </c>
      <c r="W34" s="1">
        <v>80</v>
      </c>
      <c r="X34" s="1">
        <f t="shared" si="8"/>
        <v>0.53973778076419976</v>
      </c>
      <c r="Y34" s="1">
        <f t="shared" si="9"/>
        <v>8.1538461538461533</v>
      </c>
      <c r="Z34" s="1" t="s">
        <v>38</v>
      </c>
      <c r="AA34" s="1" t="s">
        <v>39</v>
      </c>
      <c r="AB34" s="1" t="s">
        <v>36</v>
      </c>
      <c r="AC34" s="1" t="str">
        <f t="shared" si="10"/>
        <v>null</v>
      </c>
      <c r="AD34" s="1" t="str">
        <f t="shared" si="11"/>
        <v>null</v>
      </c>
      <c r="AE34" s="1" t="s">
        <v>36</v>
      </c>
      <c r="AF34" s="1" t="s">
        <v>36</v>
      </c>
      <c r="AG34" s="1">
        <v>55</v>
      </c>
      <c r="AH34" s="1">
        <f t="shared" si="12"/>
        <v>7.3452628369895495E-2</v>
      </c>
      <c r="AI34" s="1">
        <f t="shared" si="13"/>
        <v>4.3076923076923084</v>
      </c>
      <c r="AJ34" s="1" t="s">
        <v>38</v>
      </c>
      <c r="AK34" s="1" t="s">
        <v>38</v>
      </c>
      <c r="AL34" s="1">
        <f t="shared" si="24"/>
        <v>-0.22496986916245926</v>
      </c>
      <c r="AM34" s="1">
        <f t="shared" si="25"/>
        <v>8.277833141778157E-2</v>
      </c>
      <c r="AN34" s="1">
        <f t="shared" si="26"/>
        <v>0.53973778076419976</v>
      </c>
      <c r="AO34" s="1">
        <f t="shared" ref="AO34:AO47" si="28">AN34-AL34</f>
        <v>0.76470764992665896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1" t="s">
        <v>96</v>
      </c>
      <c r="AY34" s="1" t="s">
        <v>84</v>
      </c>
      <c r="AZ34" s="1" t="s">
        <v>74</v>
      </c>
      <c r="BA34" s="1" t="s">
        <v>62</v>
      </c>
      <c r="BB34" s="1" t="s">
        <v>65</v>
      </c>
      <c r="BC34" s="1" t="s">
        <v>53</v>
      </c>
    </row>
    <row r="35" spans="1:5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4"/>
        <v>0.25996668932761718</v>
      </c>
      <c r="O35" s="1">
        <f t="shared" si="5"/>
        <v>2.65625</v>
      </c>
      <c r="P35" s="1" t="s">
        <v>38</v>
      </c>
      <c r="Q35" s="1" t="s">
        <v>38</v>
      </c>
      <c r="R35" s="1">
        <v>77</v>
      </c>
      <c r="S35" s="1">
        <f t="shared" si="6"/>
        <v>0.48378356247688326</v>
      </c>
      <c r="T35" s="1">
        <f t="shared" si="7"/>
        <v>4.53125</v>
      </c>
      <c r="U35" s="1" t="s">
        <v>38</v>
      </c>
      <c r="V35" s="1" t="s">
        <v>38</v>
      </c>
      <c r="W35" s="1">
        <v>64</v>
      </c>
      <c r="X35" s="1">
        <f t="shared" si="8"/>
        <v>0.24131528323184503</v>
      </c>
      <c r="Y35" s="1">
        <f t="shared" si="9"/>
        <v>2.5</v>
      </c>
      <c r="Z35" s="1" t="s">
        <v>38</v>
      </c>
      <c r="AA35" s="1" t="s">
        <v>38</v>
      </c>
      <c r="AB35" s="1" t="s">
        <v>36</v>
      </c>
      <c r="AC35" s="1" t="str">
        <f t="shared" si="10"/>
        <v>null</v>
      </c>
      <c r="AD35" s="1" t="str">
        <f t="shared" si="11"/>
        <v>null</v>
      </c>
      <c r="AE35" s="1" t="s">
        <v>36</v>
      </c>
      <c r="AF35" s="1" t="s">
        <v>36</v>
      </c>
      <c r="AG35" s="1" t="s">
        <v>36</v>
      </c>
      <c r="AH35" s="1" t="str">
        <f t="shared" si="12"/>
        <v>null</v>
      </c>
      <c r="AI35" s="1" t="str">
        <f t="shared" si="13"/>
        <v>null</v>
      </c>
      <c r="AJ35" s="1" t="s">
        <v>36</v>
      </c>
      <c r="AK35" s="1" t="s">
        <v>36</v>
      </c>
      <c r="AL35" s="1">
        <f t="shared" si="24"/>
        <v>0.24131528323184503</v>
      </c>
      <c r="AM35" s="1">
        <f t="shared" si="25"/>
        <v>0.32835517834544853</v>
      </c>
      <c r="AN35" s="1">
        <f t="shared" si="26"/>
        <v>0.48378356247688326</v>
      </c>
      <c r="AO35" s="1">
        <f t="shared" si="28"/>
        <v>0.24246827924503822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1" t="s">
        <v>45</v>
      </c>
      <c r="AY35" s="1" t="s">
        <v>58</v>
      </c>
      <c r="AZ35" s="1" t="s">
        <v>46</v>
      </c>
      <c r="BA35" s="1" t="s">
        <v>54</v>
      </c>
      <c r="BB35" s="1" t="s">
        <v>47</v>
      </c>
    </row>
    <row r="36" spans="1:5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4"/>
        <v>-0.56069517888635834</v>
      </c>
      <c r="O36" s="1">
        <f t="shared" si="5"/>
        <v>3.9285714285714284</v>
      </c>
      <c r="P36" s="1" t="s">
        <v>38</v>
      </c>
      <c r="Q36" s="1" t="s">
        <v>38</v>
      </c>
      <c r="R36" s="1" t="s">
        <v>36</v>
      </c>
      <c r="S36" s="1" t="str">
        <f t="shared" si="6"/>
        <v>null</v>
      </c>
      <c r="T36" s="1" t="str">
        <f t="shared" si="7"/>
        <v>null</v>
      </c>
      <c r="U36" s="1" t="s">
        <v>36</v>
      </c>
      <c r="V36" s="1" t="s">
        <v>36</v>
      </c>
      <c r="W36" s="1">
        <v>26</v>
      </c>
      <c r="X36" s="1">
        <f t="shared" si="8"/>
        <v>-0.46743814840749753</v>
      </c>
      <c r="Y36" s="1">
        <f t="shared" si="9"/>
        <v>5.7142857142857135</v>
      </c>
      <c r="Z36" s="1" t="s">
        <v>38</v>
      </c>
      <c r="AA36" s="1" t="s">
        <v>38</v>
      </c>
      <c r="AB36" s="1" t="s">
        <v>36</v>
      </c>
      <c r="AC36" s="1" t="str">
        <f t="shared" si="10"/>
        <v>null</v>
      </c>
      <c r="AD36" s="1" t="str">
        <f t="shared" si="11"/>
        <v>null</v>
      </c>
      <c r="AE36" s="1" t="s">
        <v>36</v>
      </c>
      <c r="AF36" s="1" t="s">
        <v>36</v>
      </c>
      <c r="AG36" s="1">
        <v>25</v>
      </c>
      <c r="AH36" s="1">
        <f t="shared" si="12"/>
        <v>-0.48608955450326968</v>
      </c>
      <c r="AI36" s="1">
        <f t="shared" si="13"/>
        <v>5.3571428571428568</v>
      </c>
      <c r="AJ36" s="1" t="s">
        <v>38</v>
      </c>
      <c r="AK36" s="1" t="s">
        <v>38</v>
      </c>
      <c r="AL36" s="1">
        <f t="shared" si="24"/>
        <v>-0.56069517888635834</v>
      </c>
      <c r="AM36" s="1">
        <f t="shared" si="25"/>
        <v>-0.50474096059904194</v>
      </c>
      <c r="AN36" s="1">
        <f t="shared" si="26"/>
        <v>-0.46743814840749753</v>
      </c>
      <c r="AO36" s="1">
        <f t="shared" si="28"/>
        <v>9.3257030478860803E-2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1" t="s">
        <v>84</v>
      </c>
      <c r="AY36" s="1" t="s">
        <v>52</v>
      </c>
    </row>
    <row r="37" spans="1:5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4"/>
        <v>0.44648075028533896</v>
      </c>
      <c r="O37" s="1">
        <f t="shared" si="5"/>
        <v>2.0512820512820511</v>
      </c>
      <c r="P37" s="1" t="s">
        <v>38</v>
      </c>
      <c r="Q37" s="1" t="s">
        <v>38</v>
      </c>
      <c r="R37" s="1" t="s">
        <v>36</v>
      </c>
      <c r="S37" s="1" t="str">
        <f t="shared" si="6"/>
        <v>null</v>
      </c>
      <c r="T37" s="1" t="str">
        <f t="shared" si="7"/>
        <v>null</v>
      </c>
      <c r="U37" s="1" t="s">
        <v>36</v>
      </c>
      <c r="V37" s="1" t="s">
        <v>36</v>
      </c>
      <c r="W37" s="1">
        <v>99</v>
      </c>
      <c r="X37" s="1">
        <f t="shared" si="8"/>
        <v>0.8941144965838711</v>
      </c>
      <c r="Y37" s="1">
        <f t="shared" si="9"/>
        <v>4.1025641025641022</v>
      </c>
      <c r="Z37" s="1" t="s">
        <v>38</v>
      </c>
      <c r="AA37" s="1" t="s">
        <v>38</v>
      </c>
      <c r="AB37" s="1" t="s">
        <v>36</v>
      </c>
      <c r="AC37" s="1" t="str">
        <f t="shared" si="10"/>
        <v>null</v>
      </c>
      <c r="AD37" s="1" t="str">
        <f t="shared" si="11"/>
        <v>null</v>
      </c>
      <c r="AE37" s="1" t="s">
        <v>36</v>
      </c>
      <c r="AF37" s="1" t="s">
        <v>36</v>
      </c>
      <c r="AG37" s="1">
        <v>68</v>
      </c>
      <c r="AH37" s="1">
        <f t="shared" si="12"/>
        <v>0.31592090761493374</v>
      </c>
      <c r="AI37" s="1">
        <f t="shared" si="13"/>
        <v>1.4529914529914532</v>
      </c>
      <c r="AJ37" s="1" t="s">
        <v>38</v>
      </c>
      <c r="AK37" s="1" t="s">
        <v>38</v>
      </c>
      <c r="AL37" s="1">
        <f t="shared" si="24"/>
        <v>0.31592090761493374</v>
      </c>
      <c r="AM37" s="1">
        <f t="shared" si="25"/>
        <v>0.55217205149471449</v>
      </c>
      <c r="AN37" s="1">
        <f t="shared" si="26"/>
        <v>0.8941144965838711</v>
      </c>
      <c r="AO37" s="1">
        <f t="shared" si="28"/>
        <v>0.57819358896893736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1" t="s">
        <v>97</v>
      </c>
      <c r="AY37" s="1" t="s">
        <v>98</v>
      </c>
    </row>
    <row r="38" spans="1:57" x14ac:dyDescent="0.25">
      <c r="A38" s="1">
        <v>37</v>
      </c>
      <c r="B38" s="2" t="s">
        <v>99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4"/>
        <v>0.59569199905151626</v>
      </c>
      <c r="O38" s="1">
        <f t="shared" si="5"/>
        <v>4.3518518518518521</v>
      </c>
      <c r="P38" s="1" t="s">
        <v>39</v>
      </c>
      <c r="Q38" s="1" t="s">
        <v>39</v>
      </c>
      <c r="R38" s="1">
        <v>136</v>
      </c>
      <c r="S38" s="1">
        <f t="shared" si="6"/>
        <v>1.5842165221274414</v>
      </c>
      <c r="T38" s="1">
        <f t="shared" si="7"/>
        <v>9.2592592592592595</v>
      </c>
      <c r="U38" s="1" t="s">
        <v>38</v>
      </c>
      <c r="V38" s="1" t="s">
        <v>39</v>
      </c>
      <c r="W38" s="1">
        <v>135</v>
      </c>
      <c r="X38" s="1">
        <f t="shared" si="8"/>
        <v>1.5655651160316693</v>
      </c>
      <c r="Y38" s="1">
        <f t="shared" si="9"/>
        <v>9.1666666666666661</v>
      </c>
      <c r="Z38" s="1" t="s">
        <v>38</v>
      </c>
      <c r="AA38" s="1" t="s">
        <v>39</v>
      </c>
      <c r="AB38" s="1" t="s">
        <v>36</v>
      </c>
      <c r="AC38" s="1" t="str">
        <f t="shared" si="10"/>
        <v>null</v>
      </c>
      <c r="AD38" s="1" t="str">
        <f t="shared" si="11"/>
        <v>null</v>
      </c>
      <c r="AE38" s="1" t="s">
        <v>36</v>
      </c>
      <c r="AF38" s="1" t="s">
        <v>36</v>
      </c>
      <c r="AG38" s="1" t="s">
        <v>36</v>
      </c>
      <c r="AH38" s="1" t="str">
        <f t="shared" si="12"/>
        <v>null</v>
      </c>
      <c r="AI38" s="1" t="str">
        <f t="shared" si="13"/>
        <v>null</v>
      </c>
      <c r="AJ38" s="1" t="s">
        <v>36</v>
      </c>
      <c r="AK38" s="1" t="s">
        <v>36</v>
      </c>
      <c r="AL38" s="1">
        <f t="shared" si="24"/>
        <v>0.59569199905151626</v>
      </c>
      <c r="AM38" s="1">
        <f t="shared" si="25"/>
        <v>1.2484912124035423</v>
      </c>
      <c r="AN38" s="1">
        <f t="shared" si="26"/>
        <v>1.5842165221274414</v>
      </c>
      <c r="AO38" s="1">
        <f t="shared" si="28"/>
        <v>0.98852452307592509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1" t="s">
        <v>52</v>
      </c>
      <c r="AY38" s="1" t="s">
        <v>54</v>
      </c>
      <c r="AZ38" s="1" t="s">
        <v>64</v>
      </c>
      <c r="BA38" s="1" t="s">
        <v>79</v>
      </c>
      <c r="BB38" s="1" t="s">
        <v>47</v>
      </c>
      <c r="BC38" s="1" t="s">
        <v>144</v>
      </c>
    </row>
    <row r="39" spans="1:57" x14ac:dyDescent="0.25">
      <c r="A39" s="1">
        <v>38</v>
      </c>
      <c r="B39" s="2" t="s">
        <v>100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4"/>
        <v>-0.59799799107790275</v>
      </c>
      <c r="O39" s="1">
        <f t="shared" si="5"/>
        <v>4.8648648648648649</v>
      </c>
      <c r="P39" s="1" t="s">
        <v>38</v>
      </c>
      <c r="Q39" s="1" t="s">
        <v>38</v>
      </c>
      <c r="R39" s="1">
        <v>19</v>
      </c>
      <c r="S39" s="1">
        <f t="shared" si="6"/>
        <v>-0.59799799107790275</v>
      </c>
      <c r="T39" s="1">
        <f t="shared" si="7"/>
        <v>4.8648648648648649</v>
      </c>
      <c r="U39" s="1" t="s">
        <v>38</v>
      </c>
      <c r="V39" s="1" t="s">
        <v>38</v>
      </c>
      <c r="W39" s="1">
        <v>18</v>
      </c>
      <c r="X39" s="1">
        <f t="shared" si="8"/>
        <v>-0.61664939717367484</v>
      </c>
      <c r="Y39" s="1">
        <f t="shared" si="9"/>
        <v>4.5945945945945947</v>
      </c>
      <c r="Z39" s="1" t="s">
        <v>38</v>
      </c>
      <c r="AA39" s="1" t="s">
        <v>38</v>
      </c>
      <c r="AB39" s="1" t="s">
        <v>36</v>
      </c>
      <c r="AC39" s="1" t="str">
        <f t="shared" si="10"/>
        <v>null</v>
      </c>
      <c r="AD39" s="1" t="str">
        <f t="shared" si="11"/>
        <v>null</v>
      </c>
      <c r="AE39" s="1" t="s">
        <v>36</v>
      </c>
      <c r="AF39" s="1" t="s">
        <v>36</v>
      </c>
      <c r="AG39" s="1" t="s">
        <v>36</v>
      </c>
      <c r="AH39" s="1" t="str">
        <f t="shared" si="12"/>
        <v>null</v>
      </c>
      <c r="AI39" s="1" t="str">
        <f t="shared" si="13"/>
        <v>null</v>
      </c>
      <c r="AJ39" s="1" t="s">
        <v>36</v>
      </c>
      <c r="AK39" s="1" t="s">
        <v>36</v>
      </c>
      <c r="AL39" s="1">
        <f t="shared" si="24"/>
        <v>-0.61664939717367484</v>
      </c>
      <c r="AM39" s="1">
        <f t="shared" si="25"/>
        <v>-0.60421512644316011</v>
      </c>
      <c r="AN39" s="1">
        <f t="shared" si="26"/>
        <v>-0.59799799107790275</v>
      </c>
      <c r="AO39" s="1">
        <f t="shared" si="28"/>
        <v>1.8651406095772094E-2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1" t="s">
        <v>145</v>
      </c>
      <c r="AY39" s="1" t="s">
        <v>146</v>
      </c>
      <c r="AZ39" s="1" t="s">
        <v>87</v>
      </c>
      <c r="BA39" s="1" t="s">
        <v>82</v>
      </c>
      <c r="BB39" s="1" t="s">
        <v>147</v>
      </c>
      <c r="BC39" s="1" t="s">
        <v>148</v>
      </c>
    </row>
    <row r="40" spans="1:57" x14ac:dyDescent="0.25">
      <c r="A40" s="1">
        <v>39</v>
      </c>
      <c r="B40" s="2" t="s">
        <v>101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4"/>
        <v>-0.93372330080180177</v>
      </c>
      <c r="O40" s="1">
        <f t="shared" si="5"/>
        <v>2.5</v>
      </c>
      <c r="P40" s="1" t="s">
        <v>38</v>
      </c>
      <c r="Q40" s="1" t="s">
        <v>38</v>
      </c>
      <c r="R40" s="1">
        <v>1</v>
      </c>
      <c r="S40" s="1">
        <f t="shared" si="6"/>
        <v>-0.93372330080180177</v>
      </c>
      <c r="T40" s="1">
        <f t="shared" si="7"/>
        <v>2.5</v>
      </c>
      <c r="U40" s="1" t="s">
        <v>38</v>
      </c>
      <c r="V40" s="1" t="s">
        <v>38</v>
      </c>
      <c r="W40" s="1">
        <v>3</v>
      </c>
      <c r="X40" s="1">
        <f t="shared" si="8"/>
        <v>-0.89642048861025747</v>
      </c>
      <c r="Y40" s="1">
        <f t="shared" si="9"/>
        <v>7.5</v>
      </c>
      <c r="Z40" s="1" t="s">
        <v>38</v>
      </c>
      <c r="AA40" s="1" t="s">
        <v>38</v>
      </c>
      <c r="AB40" s="1" t="s">
        <v>36</v>
      </c>
      <c r="AC40" s="1" t="str">
        <f t="shared" si="10"/>
        <v>null</v>
      </c>
      <c r="AD40" s="1" t="str">
        <f t="shared" si="11"/>
        <v>null</v>
      </c>
      <c r="AE40" s="1" t="s">
        <v>36</v>
      </c>
      <c r="AF40" s="1" t="s">
        <v>36</v>
      </c>
      <c r="AG40" s="1" t="s">
        <v>36</v>
      </c>
      <c r="AH40" s="1" t="str">
        <f t="shared" si="12"/>
        <v>null</v>
      </c>
      <c r="AI40" s="1" t="str">
        <f t="shared" si="13"/>
        <v>null</v>
      </c>
      <c r="AJ40" s="1" t="s">
        <v>36</v>
      </c>
      <c r="AK40" s="1" t="s">
        <v>36</v>
      </c>
      <c r="AL40" s="1">
        <f t="shared" si="24"/>
        <v>-0.93372330080180177</v>
      </c>
      <c r="AM40" s="1">
        <f t="shared" si="25"/>
        <v>-0.92128903007128704</v>
      </c>
      <c r="AN40" s="1">
        <f t="shared" si="26"/>
        <v>-0.89642048861025747</v>
      </c>
      <c r="AO40" s="1">
        <f t="shared" si="28"/>
        <v>3.7302812191544299E-2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1" t="s">
        <v>47</v>
      </c>
      <c r="AY40" s="1" t="s">
        <v>149</v>
      </c>
      <c r="AZ40" s="1" t="s">
        <v>65</v>
      </c>
    </row>
    <row r="41" spans="1:57" x14ac:dyDescent="0.25">
      <c r="A41" s="1">
        <v>40</v>
      </c>
      <c r="B41" s="2" t="s">
        <v>102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4"/>
        <v>0.37187512590225025</v>
      </c>
      <c r="O41" s="1">
        <f t="shared" si="5"/>
        <v>4.3209876543209873</v>
      </c>
      <c r="P41" s="1" t="s">
        <v>38</v>
      </c>
      <c r="Q41" s="1" t="s">
        <v>38</v>
      </c>
      <c r="R41" s="1">
        <v>113</v>
      </c>
      <c r="S41" s="1">
        <f t="shared" si="6"/>
        <v>1.1552341819246814</v>
      </c>
      <c r="T41" s="1">
        <f t="shared" si="7"/>
        <v>9.5061728395061724</v>
      </c>
      <c r="U41" s="1" t="s">
        <v>38</v>
      </c>
      <c r="V41" s="1" t="s">
        <v>38</v>
      </c>
      <c r="W41" s="1">
        <v>94</v>
      </c>
      <c r="X41" s="1">
        <f t="shared" si="8"/>
        <v>0.80085746610501019</v>
      </c>
      <c r="Y41" s="1">
        <f t="shared" si="9"/>
        <v>7.1604938271604937</v>
      </c>
      <c r="Z41" s="1" t="s">
        <v>38</v>
      </c>
      <c r="AA41" s="1" t="s">
        <v>38</v>
      </c>
      <c r="AB41" s="1" t="s">
        <v>36</v>
      </c>
      <c r="AC41" s="1" t="str">
        <f t="shared" si="10"/>
        <v>null</v>
      </c>
      <c r="AD41" s="1" t="str">
        <f t="shared" si="11"/>
        <v>null</v>
      </c>
      <c r="AE41" s="1" t="s">
        <v>36</v>
      </c>
      <c r="AF41" s="1" t="s">
        <v>36</v>
      </c>
      <c r="AG41" s="1" t="s">
        <v>36</v>
      </c>
      <c r="AH41" s="1" t="str">
        <f t="shared" si="12"/>
        <v>null</v>
      </c>
      <c r="AI41" s="1" t="str">
        <f t="shared" si="13"/>
        <v>null</v>
      </c>
      <c r="AJ41" s="1" t="s">
        <v>36</v>
      </c>
      <c r="AK41" s="1" t="s">
        <v>36</v>
      </c>
      <c r="AL41" s="1">
        <f t="shared" si="24"/>
        <v>0.37187512590225025</v>
      </c>
      <c r="AM41" s="1">
        <f t="shared" si="25"/>
        <v>0.77598892464398073</v>
      </c>
      <c r="AN41" s="1">
        <f t="shared" si="26"/>
        <v>1.1552341819246814</v>
      </c>
      <c r="AO41" s="1">
        <f t="shared" si="28"/>
        <v>0.78335905602243117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1" t="s">
        <v>45</v>
      </c>
      <c r="AY41" s="1" t="s">
        <v>58</v>
      </c>
      <c r="AZ41" s="1" t="s">
        <v>150</v>
      </c>
      <c r="BA41" s="1" t="s">
        <v>62</v>
      </c>
    </row>
    <row r="42" spans="1:57" x14ac:dyDescent="0.25">
      <c r="A42" s="1">
        <v>41</v>
      </c>
      <c r="B42" s="2" t="s">
        <v>103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4"/>
        <v>-0.29957549354554797</v>
      </c>
      <c r="O42" s="1">
        <f t="shared" si="5"/>
        <v>2.8125</v>
      </c>
      <c r="P42" s="1" t="s">
        <v>38</v>
      </c>
      <c r="Q42" s="1" t="s">
        <v>38</v>
      </c>
      <c r="R42" s="1">
        <v>47</v>
      </c>
      <c r="S42" s="1">
        <f t="shared" si="6"/>
        <v>-7.5758620396281895E-2</v>
      </c>
      <c r="T42" s="1">
        <f t="shared" si="7"/>
        <v>4.6875</v>
      </c>
      <c r="U42" s="1" t="s">
        <v>38</v>
      </c>
      <c r="V42" s="1" t="s">
        <v>38</v>
      </c>
      <c r="W42" s="1">
        <v>50</v>
      </c>
      <c r="X42" s="1">
        <f t="shared" si="8"/>
        <v>-1.9804402108965374E-2</v>
      </c>
      <c r="Y42" s="1">
        <f t="shared" si="9"/>
        <v>5.15625</v>
      </c>
      <c r="Z42" s="1" t="s">
        <v>38</v>
      </c>
      <c r="AA42" s="1" t="s">
        <v>38</v>
      </c>
      <c r="AB42" s="1" t="s">
        <v>36</v>
      </c>
      <c r="AC42" s="1" t="str">
        <f t="shared" si="10"/>
        <v>null</v>
      </c>
      <c r="AD42" s="1" t="str">
        <f t="shared" si="11"/>
        <v>null</v>
      </c>
      <c r="AE42" s="1" t="s">
        <v>36</v>
      </c>
      <c r="AF42" s="1" t="s">
        <v>36</v>
      </c>
      <c r="AG42" s="1" t="s">
        <v>36</v>
      </c>
      <c r="AH42" s="1" t="str">
        <f t="shared" si="12"/>
        <v>null</v>
      </c>
      <c r="AI42" s="1" t="str">
        <f t="shared" si="13"/>
        <v>null</v>
      </c>
      <c r="AJ42" s="1" t="s">
        <v>36</v>
      </c>
      <c r="AK42" s="1" t="s">
        <v>36</v>
      </c>
      <c r="AL42" s="1">
        <f t="shared" si="24"/>
        <v>-0.29957549354554797</v>
      </c>
      <c r="AM42" s="1">
        <f t="shared" si="25"/>
        <v>-0.13171283868359843</v>
      </c>
      <c r="AN42" s="1">
        <f t="shared" si="26"/>
        <v>-1.9804402108965374E-2</v>
      </c>
      <c r="AO42" s="1">
        <f t="shared" si="28"/>
        <v>0.27977109143658258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1" t="s">
        <v>45</v>
      </c>
      <c r="AY42" s="1" t="s">
        <v>54</v>
      </c>
      <c r="AZ42" s="1" t="s">
        <v>47</v>
      </c>
      <c r="BA42" s="1" t="s">
        <v>55</v>
      </c>
      <c r="BB42" s="1" t="s">
        <v>53</v>
      </c>
      <c r="BC42" s="1" t="s">
        <v>67</v>
      </c>
    </row>
    <row r="43" spans="1:57" x14ac:dyDescent="0.25">
      <c r="A43" s="1">
        <v>42</v>
      </c>
      <c r="B43" s="2" t="s">
        <v>104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4"/>
        <v>2.3862269842456447</v>
      </c>
      <c r="O43" s="1">
        <f t="shared" si="5"/>
        <v>4.583333333333333</v>
      </c>
      <c r="P43" s="1" t="s">
        <v>39</v>
      </c>
      <c r="Q43" s="1" t="s">
        <v>39</v>
      </c>
      <c r="R43" s="1">
        <v>156</v>
      </c>
      <c r="S43" s="1">
        <f t="shared" si="6"/>
        <v>1.9572446440428848</v>
      </c>
      <c r="T43" s="1">
        <f t="shared" si="7"/>
        <v>2.9861111111111112</v>
      </c>
      <c r="U43" s="1" t="s">
        <v>38</v>
      </c>
      <c r="V43" s="1" t="s">
        <v>38</v>
      </c>
      <c r="W43" s="1">
        <v>133</v>
      </c>
      <c r="X43" s="1">
        <f t="shared" si="8"/>
        <v>1.5282623038401248</v>
      </c>
      <c r="Y43" s="1">
        <f t="shared" si="9"/>
        <v>1.3888888888888888</v>
      </c>
      <c r="Z43" s="1" t="s">
        <v>39</v>
      </c>
      <c r="AA43" s="1" t="s">
        <v>38</v>
      </c>
      <c r="AB43" s="1" t="s">
        <v>36</v>
      </c>
      <c r="AC43" s="1" t="str">
        <f t="shared" si="10"/>
        <v>null</v>
      </c>
      <c r="AD43" s="1" t="str">
        <f t="shared" si="11"/>
        <v>null</v>
      </c>
      <c r="AE43" s="1" t="s">
        <v>36</v>
      </c>
      <c r="AF43" s="1" t="s">
        <v>36</v>
      </c>
      <c r="AG43" s="1" t="s">
        <v>36</v>
      </c>
      <c r="AH43" s="1" t="str">
        <f t="shared" si="12"/>
        <v>null</v>
      </c>
      <c r="AI43" s="1" t="str">
        <f t="shared" si="13"/>
        <v>null</v>
      </c>
      <c r="AJ43" s="1" t="s">
        <v>36</v>
      </c>
      <c r="AK43" s="1" t="s">
        <v>36</v>
      </c>
      <c r="AL43" s="1">
        <f t="shared" si="24"/>
        <v>1.5282623038401248</v>
      </c>
      <c r="AM43" s="1">
        <f t="shared" si="25"/>
        <v>1.9572446440428848</v>
      </c>
      <c r="AN43" s="1">
        <f t="shared" si="26"/>
        <v>2.3862269842456447</v>
      </c>
      <c r="AO43" s="1">
        <f t="shared" si="28"/>
        <v>0.85796468040551987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1" t="s">
        <v>84</v>
      </c>
      <c r="AY43" s="1" t="s">
        <v>151</v>
      </c>
      <c r="AZ43" s="1" t="s">
        <v>152</v>
      </c>
      <c r="BA43" s="1" t="s">
        <v>66</v>
      </c>
      <c r="BB43" s="1" t="s">
        <v>153</v>
      </c>
      <c r="BC43" s="1" t="s">
        <v>154</v>
      </c>
      <c r="BD43" s="1" t="s">
        <v>47</v>
      </c>
      <c r="BE43" s="1" t="s">
        <v>144</v>
      </c>
    </row>
    <row r="44" spans="1:57" x14ac:dyDescent="0.25">
      <c r="A44" s="1">
        <v>43</v>
      </c>
      <c r="B44" s="2" t="s">
        <v>105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4"/>
        <v>0.8381602782965546</v>
      </c>
      <c r="O44" s="1">
        <f t="shared" si="5"/>
        <v>7.9661016949152543</v>
      </c>
      <c r="P44" s="1" t="s">
        <v>38</v>
      </c>
      <c r="Q44" s="1" t="s">
        <v>38</v>
      </c>
      <c r="R44" s="1">
        <v>89</v>
      </c>
      <c r="S44" s="1">
        <f t="shared" si="6"/>
        <v>0.70760043562614938</v>
      </c>
      <c r="T44" s="1">
        <f t="shared" si="7"/>
        <v>6.7796610169491522</v>
      </c>
      <c r="U44" s="1" t="s">
        <v>38</v>
      </c>
      <c r="V44" s="1" t="s">
        <v>38</v>
      </c>
      <c r="W44" s="1">
        <v>64</v>
      </c>
      <c r="X44" s="1">
        <f t="shared" si="8"/>
        <v>0.24131528323184503</v>
      </c>
      <c r="Y44" s="1">
        <f t="shared" si="9"/>
        <v>2.5423728813559321</v>
      </c>
      <c r="Z44" s="1" t="s">
        <v>38</v>
      </c>
      <c r="AA44" s="1" t="s">
        <v>38</v>
      </c>
      <c r="AB44" s="1" t="s">
        <v>36</v>
      </c>
      <c r="AC44" s="1" t="str">
        <f t="shared" si="10"/>
        <v>null</v>
      </c>
      <c r="AD44" s="1" t="str">
        <f t="shared" si="11"/>
        <v>null</v>
      </c>
      <c r="AE44" s="1" t="s">
        <v>36</v>
      </c>
      <c r="AF44" s="1" t="s">
        <v>36</v>
      </c>
      <c r="AG44" s="1" t="s">
        <v>36</v>
      </c>
      <c r="AH44" s="1" t="str">
        <f t="shared" si="12"/>
        <v>null</v>
      </c>
      <c r="AI44" s="1" t="str">
        <f t="shared" si="13"/>
        <v>null</v>
      </c>
      <c r="AJ44" s="1" t="s">
        <v>36</v>
      </c>
      <c r="AK44" s="1" t="s">
        <v>36</v>
      </c>
      <c r="AL44" s="1">
        <f t="shared" si="24"/>
        <v>0.24131528323184503</v>
      </c>
      <c r="AM44" s="1">
        <f t="shared" si="25"/>
        <v>0.59569199905151637</v>
      </c>
      <c r="AN44" s="1">
        <f t="shared" si="26"/>
        <v>0.8381602782965546</v>
      </c>
      <c r="AO44" s="1">
        <f t="shared" si="28"/>
        <v>0.59684499506470956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1" t="s">
        <v>96</v>
      </c>
      <c r="AY44" s="1" t="s">
        <v>54</v>
      </c>
      <c r="AZ44" s="1" t="s">
        <v>47</v>
      </c>
      <c r="BA44" s="1" t="s">
        <v>149</v>
      </c>
      <c r="BB44" s="1" t="s">
        <v>148</v>
      </c>
    </row>
    <row r="45" spans="1:57" x14ac:dyDescent="0.25">
      <c r="A45" s="1">
        <v>44</v>
      </c>
      <c r="B45" s="2" t="s">
        <v>106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4"/>
        <v>-0.43013533621595318</v>
      </c>
      <c r="O45" s="1">
        <f t="shared" si="5"/>
        <v>-0.92436974789915971</v>
      </c>
      <c r="P45" s="1" t="s">
        <v>38</v>
      </c>
      <c r="Q45" s="1" t="s">
        <v>39</v>
      </c>
      <c r="R45" s="1">
        <v>31</v>
      </c>
      <c r="S45" s="1">
        <f t="shared" si="6"/>
        <v>-0.37418111792863662</v>
      </c>
      <c r="T45" s="1">
        <f t="shared" si="7"/>
        <v>-0.67226890756302515</v>
      </c>
      <c r="U45" s="1" t="s">
        <v>39</v>
      </c>
      <c r="V45" s="1" t="s">
        <v>39</v>
      </c>
      <c r="W45" s="1">
        <v>32</v>
      </c>
      <c r="X45" s="1">
        <f t="shared" si="8"/>
        <v>-0.35552971183286447</v>
      </c>
      <c r="Y45" s="1">
        <f t="shared" si="9"/>
        <v>-0.58823529411764708</v>
      </c>
      <c r="Z45" s="1" t="s">
        <v>38</v>
      </c>
      <c r="AA45" s="1" t="s">
        <v>38</v>
      </c>
      <c r="AB45" s="1" t="s">
        <v>36</v>
      </c>
      <c r="AC45" s="1" t="str">
        <f t="shared" si="10"/>
        <v>null</v>
      </c>
      <c r="AD45" s="1" t="str">
        <f t="shared" si="11"/>
        <v>null</v>
      </c>
      <c r="AE45" s="1" t="s">
        <v>36</v>
      </c>
      <c r="AF45" s="1" t="s">
        <v>36</v>
      </c>
      <c r="AG45" s="1" t="s">
        <v>36</v>
      </c>
      <c r="AH45" s="1" t="str">
        <f t="shared" si="12"/>
        <v>null</v>
      </c>
      <c r="AI45" s="1" t="str">
        <f t="shared" si="13"/>
        <v>null</v>
      </c>
      <c r="AJ45" s="1" t="s">
        <v>36</v>
      </c>
      <c r="AK45" s="1" t="s">
        <v>36</v>
      </c>
      <c r="AL45" s="1">
        <f t="shared" si="24"/>
        <v>-0.43013533621595318</v>
      </c>
      <c r="AM45" s="1">
        <f t="shared" si="25"/>
        <v>-0.3866153886591514</v>
      </c>
      <c r="AN45" s="1">
        <f t="shared" si="26"/>
        <v>-0.35552971183286447</v>
      </c>
      <c r="AO45" s="1">
        <f t="shared" si="28"/>
        <v>7.4605624383088709E-2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1" t="s">
        <v>45</v>
      </c>
      <c r="AY45" s="1" t="s">
        <v>51</v>
      </c>
      <c r="AZ45" s="1" t="s">
        <v>46</v>
      </c>
      <c r="BA45" s="1" t="s">
        <v>54</v>
      </c>
      <c r="BB45" s="1" t="s">
        <v>65</v>
      </c>
      <c r="BC45" s="1" t="s">
        <v>53</v>
      </c>
    </row>
    <row r="46" spans="1:57" x14ac:dyDescent="0.25">
      <c r="A46" s="1">
        <v>45</v>
      </c>
      <c r="B46" s="2" t="s">
        <v>107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4"/>
        <v>-0.24362127525823143</v>
      </c>
      <c r="O46" s="1">
        <f t="shared" si="5"/>
        <v>3.8</v>
      </c>
      <c r="P46" s="1" t="s">
        <v>38</v>
      </c>
      <c r="Q46" s="1" t="s">
        <v>38</v>
      </c>
      <c r="R46" s="1">
        <v>49</v>
      </c>
      <c r="S46" s="1">
        <f t="shared" si="6"/>
        <v>-3.8455808204737547E-2</v>
      </c>
      <c r="T46" s="1">
        <f t="shared" si="7"/>
        <v>6</v>
      </c>
      <c r="U46" s="1" t="s">
        <v>38</v>
      </c>
      <c r="V46" s="1" t="s">
        <v>38</v>
      </c>
      <c r="W46" s="1">
        <v>48</v>
      </c>
      <c r="X46" s="1">
        <f t="shared" si="8"/>
        <v>-5.7107214300509718E-2</v>
      </c>
      <c r="Y46" s="1">
        <f t="shared" si="9"/>
        <v>5.8</v>
      </c>
      <c r="Z46" s="1" t="s">
        <v>38</v>
      </c>
      <c r="AA46" s="1" t="s">
        <v>38</v>
      </c>
      <c r="AB46" s="1" t="s">
        <v>36</v>
      </c>
      <c r="AC46" s="1" t="str">
        <f t="shared" si="10"/>
        <v>null</v>
      </c>
      <c r="AD46" s="1" t="str">
        <f t="shared" si="11"/>
        <v>null</v>
      </c>
      <c r="AE46" s="1" t="s">
        <v>36</v>
      </c>
      <c r="AF46" s="1" t="s">
        <v>36</v>
      </c>
      <c r="AG46" s="1" t="s">
        <v>36</v>
      </c>
      <c r="AH46" s="1" t="str">
        <f t="shared" si="12"/>
        <v>null</v>
      </c>
      <c r="AI46" s="1" t="str">
        <f t="shared" si="13"/>
        <v>null</v>
      </c>
      <c r="AJ46" s="1" t="s">
        <v>36</v>
      </c>
      <c r="AK46" s="1" t="s">
        <v>36</v>
      </c>
      <c r="AL46" s="1">
        <f t="shared" si="24"/>
        <v>-0.24362127525823143</v>
      </c>
      <c r="AM46" s="1">
        <f t="shared" si="25"/>
        <v>-0.11306143258782624</v>
      </c>
      <c r="AN46" s="1">
        <f t="shared" si="26"/>
        <v>-3.8455808204737547E-2</v>
      </c>
      <c r="AO46" s="1">
        <f t="shared" si="28"/>
        <v>0.20516546705349389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1" t="s">
        <v>52</v>
      </c>
      <c r="AY46" s="1" t="s">
        <v>47</v>
      </c>
    </row>
    <row r="47" spans="1:57" x14ac:dyDescent="0.25">
      <c r="A47" s="1">
        <v>46</v>
      </c>
      <c r="B47" s="2" t="s">
        <v>108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4"/>
        <v>0.20401247104030071</v>
      </c>
      <c r="O47" s="1">
        <f t="shared" si="5"/>
        <v>-2.3684210526315788</v>
      </c>
      <c r="P47" s="1" t="s">
        <v>39</v>
      </c>
      <c r="Q47" s="1" t="s">
        <v>39</v>
      </c>
      <c r="R47" s="1">
        <v>81</v>
      </c>
      <c r="S47" s="1">
        <f t="shared" si="6"/>
        <v>0.55838918685997196</v>
      </c>
      <c r="T47" s="1">
        <f t="shared" si="7"/>
        <v>2.6315789473684208</v>
      </c>
      <c r="U47" s="1" t="s">
        <v>39</v>
      </c>
      <c r="V47" s="1" t="s">
        <v>39</v>
      </c>
      <c r="W47" s="1">
        <v>84</v>
      </c>
      <c r="X47" s="1">
        <f t="shared" si="8"/>
        <v>0.61434340514728847</v>
      </c>
      <c r="Y47" s="1">
        <f t="shared" si="9"/>
        <v>3.4210526315789473</v>
      </c>
      <c r="Z47" s="1" t="s">
        <v>39</v>
      </c>
      <c r="AA47" s="1" t="s">
        <v>39</v>
      </c>
      <c r="AB47" s="1" t="s">
        <v>36</v>
      </c>
      <c r="AC47" s="1" t="str">
        <f t="shared" si="10"/>
        <v>null</v>
      </c>
      <c r="AD47" s="1" t="str">
        <f t="shared" si="11"/>
        <v>null</v>
      </c>
      <c r="AE47" s="1" t="s">
        <v>36</v>
      </c>
      <c r="AF47" s="1" t="s">
        <v>36</v>
      </c>
      <c r="AG47" s="1" t="s">
        <v>36</v>
      </c>
      <c r="AH47" s="1" t="str">
        <f t="shared" si="12"/>
        <v>null</v>
      </c>
      <c r="AI47" s="1" t="str">
        <f t="shared" si="13"/>
        <v>null</v>
      </c>
      <c r="AJ47" s="1" t="s">
        <v>36</v>
      </c>
      <c r="AK47" s="1" t="s">
        <v>36</v>
      </c>
      <c r="AL47" s="1">
        <f t="shared" si="24"/>
        <v>0.20401247104030071</v>
      </c>
      <c r="AM47" s="1">
        <f t="shared" si="25"/>
        <v>0.45891502101585369</v>
      </c>
      <c r="AN47" s="1">
        <f t="shared" si="26"/>
        <v>0.61434340514728847</v>
      </c>
      <c r="AO47" s="1">
        <f t="shared" si="28"/>
        <v>0.41033093410698773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1" t="s">
        <v>45</v>
      </c>
      <c r="AY47" s="1" t="s">
        <v>87</v>
      </c>
      <c r="AZ47" s="1" t="s">
        <v>47</v>
      </c>
      <c r="BA47" s="1" t="s">
        <v>55</v>
      </c>
    </row>
    <row r="48" spans="1:57" x14ac:dyDescent="0.25">
      <c r="A48" s="1">
        <v>47</v>
      </c>
      <c r="B48" s="2" t="s">
        <v>109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4"/>
        <v>null</v>
      </c>
      <c r="O48" s="1" t="str">
        <f t="shared" si="5"/>
        <v>null</v>
      </c>
      <c r="P48" s="1" t="s">
        <v>36</v>
      </c>
      <c r="Q48" s="1" t="s">
        <v>36</v>
      </c>
      <c r="R48" s="1" t="s">
        <v>36</v>
      </c>
      <c r="S48" s="1" t="str">
        <f t="shared" si="6"/>
        <v>null</v>
      </c>
      <c r="T48" s="1" t="str">
        <f t="shared" si="7"/>
        <v>null</v>
      </c>
      <c r="U48" s="1" t="s">
        <v>38</v>
      </c>
      <c r="V48" s="1" t="s">
        <v>38</v>
      </c>
      <c r="W48" s="1" t="s">
        <v>36</v>
      </c>
      <c r="X48" s="1" t="str">
        <f t="shared" si="8"/>
        <v>null</v>
      </c>
      <c r="Y48" s="1" t="str">
        <f t="shared" si="9"/>
        <v>null</v>
      </c>
      <c r="Z48" s="1" t="s">
        <v>38</v>
      </c>
      <c r="AA48" s="1" t="s">
        <v>38</v>
      </c>
      <c r="AB48" s="1" t="s">
        <v>36</v>
      </c>
      <c r="AC48" s="1" t="str">
        <f t="shared" si="10"/>
        <v>null</v>
      </c>
      <c r="AD48" s="1" t="str">
        <f t="shared" si="11"/>
        <v>null</v>
      </c>
      <c r="AE48" s="1" t="s">
        <v>36</v>
      </c>
      <c r="AF48" s="1" t="s">
        <v>36</v>
      </c>
      <c r="AG48" s="1" t="s">
        <v>36</v>
      </c>
      <c r="AH48" s="1" t="str">
        <f t="shared" si="12"/>
        <v>null</v>
      </c>
      <c r="AI48" s="1" t="str">
        <f t="shared" si="13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1" t="s">
        <v>52</v>
      </c>
      <c r="AY48" s="1" t="s">
        <v>58</v>
      </c>
      <c r="AZ48" s="1" t="s">
        <v>62</v>
      </c>
      <c r="BA48" s="1" t="s">
        <v>155</v>
      </c>
    </row>
    <row r="49" spans="1:58" x14ac:dyDescent="0.25">
      <c r="A49" s="1">
        <v>48</v>
      </c>
      <c r="B49" s="2" t="s">
        <v>110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4"/>
        <v>null</v>
      </c>
      <c r="O49" s="1" t="str">
        <f t="shared" si="5"/>
        <v>null</v>
      </c>
      <c r="P49" s="1" t="s">
        <v>36</v>
      </c>
      <c r="Q49" s="1" t="s">
        <v>36</v>
      </c>
      <c r="R49" s="1">
        <v>22</v>
      </c>
      <c r="S49" s="1">
        <f t="shared" si="6"/>
        <v>-0.54204377279058624</v>
      </c>
      <c r="T49" s="1">
        <f t="shared" si="7"/>
        <v>5.9459459459459465</v>
      </c>
      <c r="U49" s="1" t="s">
        <v>38</v>
      </c>
      <c r="V49" s="1" t="s">
        <v>39</v>
      </c>
      <c r="W49" s="1">
        <v>27</v>
      </c>
      <c r="X49" s="1">
        <f t="shared" si="8"/>
        <v>-0.44878674231172533</v>
      </c>
      <c r="Y49" s="1">
        <f t="shared" si="9"/>
        <v>7.2972972972972974</v>
      </c>
      <c r="Z49" s="1" t="s">
        <v>38</v>
      </c>
      <c r="AA49" s="1" t="s">
        <v>38</v>
      </c>
      <c r="AB49" s="1" t="s">
        <v>36</v>
      </c>
      <c r="AC49" s="1" t="str">
        <f t="shared" si="10"/>
        <v>null</v>
      </c>
      <c r="AD49" s="1" t="str">
        <f t="shared" si="11"/>
        <v>null</v>
      </c>
      <c r="AE49" s="1" t="s">
        <v>36</v>
      </c>
      <c r="AF49" s="1" t="s">
        <v>36</v>
      </c>
      <c r="AG49" s="1" t="s">
        <v>36</v>
      </c>
      <c r="AH49" s="1" t="str">
        <f t="shared" si="12"/>
        <v>null</v>
      </c>
      <c r="AI49" s="1" t="str">
        <f t="shared" si="13"/>
        <v>null</v>
      </c>
      <c r="AJ49" s="1" t="s">
        <v>36</v>
      </c>
      <c r="AK49" s="1" t="s">
        <v>36</v>
      </c>
      <c r="AL49" s="1">
        <f>MIN(N49,S49,X49,AH49)</f>
        <v>-0.54204377279058624</v>
      </c>
      <c r="AM49" s="1">
        <f>AVERAGE(N49,S49,X49,AH49)</f>
        <v>-0.49541525755115579</v>
      </c>
      <c r="AN49" s="1">
        <f>MAX(N49,S49,X49,AH49)</f>
        <v>-0.44878674231172533</v>
      </c>
      <c r="AO49" s="1">
        <f t="shared" ref="AO49" si="29">AN49-AL49</f>
        <v>9.3257030478860914E-2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1" t="s">
        <v>54</v>
      </c>
      <c r="AY49" s="1" t="s">
        <v>156</v>
      </c>
    </row>
    <row r="50" spans="1:58" x14ac:dyDescent="0.25">
      <c r="A50" s="1">
        <v>49</v>
      </c>
      <c r="B50" s="2" t="s">
        <v>111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4"/>
        <v>null</v>
      </c>
      <c r="O50" s="1" t="str">
        <f t="shared" si="5"/>
        <v>null</v>
      </c>
      <c r="P50" s="1" t="s">
        <v>38</v>
      </c>
      <c r="Q50" s="1" t="s">
        <v>38</v>
      </c>
      <c r="R50" s="1" t="s">
        <v>36</v>
      </c>
      <c r="S50" s="1" t="str">
        <f t="shared" si="6"/>
        <v>null</v>
      </c>
      <c r="T50" s="1" t="str">
        <f t="shared" si="7"/>
        <v>null</v>
      </c>
      <c r="U50" s="1" t="s">
        <v>38</v>
      </c>
      <c r="V50" s="1" t="s">
        <v>38</v>
      </c>
      <c r="W50" s="1" t="s">
        <v>36</v>
      </c>
      <c r="X50" s="1" t="str">
        <f t="shared" si="8"/>
        <v>null</v>
      </c>
      <c r="Y50" s="1" t="str">
        <f t="shared" si="9"/>
        <v>null</v>
      </c>
      <c r="Z50" s="1" t="s">
        <v>38</v>
      </c>
      <c r="AA50" s="1" t="s">
        <v>38</v>
      </c>
      <c r="AB50" s="1" t="s">
        <v>36</v>
      </c>
      <c r="AC50" s="1" t="str">
        <f t="shared" si="10"/>
        <v>null</v>
      </c>
      <c r="AD50" s="1" t="str">
        <f t="shared" si="11"/>
        <v>null</v>
      </c>
      <c r="AE50" s="1" t="s">
        <v>36</v>
      </c>
      <c r="AF50" s="1" t="s">
        <v>36</v>
      </c>
      <c r="AG50" s="1" t="s">
        <v>36</v>
      </c>
      <c r="AH50" s="1" t="str">
        <f t="shared" si="12"/>
        <v>null</v>
      </c>
      <c r="AI50" s="1" t="str">
        <f t="shared" si="13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1" t="s">
        <v>157</v>
      </c>
      <c r="AY50" s="1" t="s">
        <v>84</v>
      </c>
      <c r="AZ50" s="1" t="s">
        <v>73</v>
      </c>
      <c r="BA50" s="1" t="s">
        <v>158</v>
      </c>
      <c r="BB50" s="1" t="s">
        <v>54</v>
      </c>
      <c r="BC50" s="1" t="s">
        <v>62</v>
      </c>
      <c r="BD50" s="1" t="s">
        <v>47</v>
      </c>
      <c r="BE50" s="1" t="s">
        <v>149</v>
      </c>
      <c r="BF50" s="1" t="s">
        <v>53</v>
      </c>
    </row>
    <row r="51" spans="1:58" x14ac:dyDescent="0.25">
      <c r="A51" s="1">
        <v>50</v>
      </c>
      <c r="B51" s="2" t="s">
        <v>112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4"/>
        <v>-0.46743814840749753</v>
      </c>
      <c r="O51" s="1">
        <f t="shared" si="5"/>
        <v>3.6734693877551021</v>
      </c>
      <c r="P51" s="1" t="s">
        <v>38</v>
      </c>
      <c r="Q51" s="1" t="s">
        <v>39</v>
      </c>
      <c r="R51" s="1" t="s">
        <v>36</v>
      </c>
      <c r="S51" s="1" t="str">
        <f t="shared" si="6"/>
        <v>null</v>
      </c>
      <c r="T51" s="1" t="str">
        <f t="shared" si="7"/>
        <v>null</v>
      </c>
      <c r="U51" s="1" t="s">
        <v>36</v>
      </c>
      <c r="V51" s="1" t="s">
        <v>36</v>
      </c>
      <c r="W51" s="1">
        <v>38</v>
      </c>
      <c r="X51" s="1">
        <f t="shared" si="8"/>
        <v>-0.24362127525823143</v>
      </c>
      <c r="Y51" s="1">
        <f t="shared" si="9"/>
        <v>6.1224489795918373</v>
      </c>
      <c r="Z51" s="1" t="s">
        <v>38</v>
      </c>
      <c r="AA51" s="1" t="s">
        <v>39</v>
      </c>
      <c r="AB51" s="1" t="s">
        <v>36</v>
      </c>
      <c r="AC51" s="1" t="str">
        <f t="shared" si="10"/>
        <v>null</v>
      </c>
      <c r="AD51" s="1" t="str">
        <f t="shared" si="11"/>
        <v>null</v>
      </c>
      <c r="AE51" s="1" t="s">
        <v>36</v>
      </c>
      <c r="AF51" s="1" t="s">
        <v>36</v>
      </c>
      <c r="AG51" s="1" t="s">
        <v>36</v>
      </c>
      <c r="AH51" s="1" t="str">
        <f t="shared" si="12"/>
        <v>null</v>
      </c>
      <c r="AI51" s="1" t="str">
        <f t="shared" si="13"/>
        <v>null</v>
      </c>
      <c r="AJ51" s="1" t="s">
        <v>36</v>
      </c>
      <c r="AK51" s="1" t="s">
        <v>36</v>
      </c>
      <c r="AL51" s="1">
        <f>MIN(N51,S51,X51,AH51)</f>
        <v>-0.46743814840749753</v>
      </c>
      <c r="AM51" s="1">
        <f>AVERAGE(N51,S51,X51,AH51)</f>
        <v>-0.35552971183286447</v>
      </c>
      <c r="AN51" s="1">
        <f>MAX(N51,S51,X51,AH51)</f>
        <v>-0.24362127525823143</v>
      </c>
      <c r="AO51" s="1">
        <f t="shared" ref="AO51" si="30">AN51-AL51</f>
        <v>0.2238168731492661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</row>
    <row r="52" spans="1:58" x14ac:dyDescent="0.25">
      <c r="A52" s="1">
        <v>51</v>
      </c>
      <c r="B52" s="2" t="s">
        <v>113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4"/>
        <v>-0.16901565087514275</v>
      </c>
      <c r="O52" s="1">
        <f t="shared" si="5"/>
        <v>-0.23809523809523808</v>
      </c>
      <c r="P52" s="1" t="s">
        <v>39</v>
      </c>
      <c r="Q52" s="1" t="s">
        <v>39</v>
      </c>
      <c r="R52" s="1">
        <v>57</v>
      </c>
      <c r="S52" s="1">
        <f t="shared" si="6"/>
        <v>0.11075544056143984</v>
      </c>
      <c r="T52" s="1">
        <f t="shared" si="7"/>
        <v>3.333333333333333</v>
      </c>
      <c r="U52" s="1" t="s">
        <v>38</v>
      </c>
      <c r="V52" s="1" t="s">
        <v>38</v>
      </c>
      <c r="W52" s="1">
        <v>23</v>
      </c>
      <c r="X52" s="1">
        <f t="shared" si="8"/>
        <v>-0.52339236669481404</v>
      </c>
      <c r="Y52" s="1">
        <f t="shared" si="9"/>
        <v>-4.7619047619047619</v>
      </c>
      <c r="Z52" s="1" t="s">
        <v>38</v>
      </c>
      <c r="AA52" s="1" t="s">
        <v>39</v>
      </c>
      <c r="AB52" s="1" t="s">
        <v>36</v>
      </c>
      <c r="AC52" s="1" t="str">
        <f t="shared" si="10"/>
        <v>null</v>
      </c>
      <c r="AD52" s="1" t="str">
        <f t="shared" si="11"/>
        <v>null</v>
      </c>
      <c r="AE52" s="1" t="s">
        <v>36</v>
      </c>
      <c r="AF52" s="1" t="s">
        <v>36</v>
      </c>
      <c r="AG52" s="1" t="s">
        <v>36</v>
      </c>
      <c r="AH52" s="1" t="str">
        <f t="shared" si="12"/>
        <v>null</v>
      </c>
      <c r="AI52" s="1" t="str">
        <f t="shared" si="13"/>
        <v>null</v>
      </c>
      <c r="AJ52" s="1" t="s">
        <v>36</v>
      </c>
      <c r="AK52" s="1" t="s">
        <v>36</v>
      </c>
      <c r="AL52" s="1">
        <f>MIN(N52,S52,X52,AH52)</f>
        <v>-0.52339236669481404</v>
      </c>
      <c r="AM52" s="1">
        <f>AVERAGE(N52,S52,X52,AH52)</f>
        <v>-0.1938841923361723</v>
      </c>
      <c r="AN52" s="1">
        <f>MAX(N52,S52,X52,AH52)</f>
        <v>0.11075544056143984</v>
      </c>
      <c r="AO52" s="1">
        <f t="shared" ref="AO52:AO53" si="31">AN52-AL52</f>
        <v>0.63414780725625386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1" t="s">
        <v>45</v>
      </c>
      <c r="AY52" s="1" t="s">
        <v>87</v>
      </c>
      <c r="AZ52" s="1" t="s">
        <v>82</v>
      </c>
      <c r="BA52" s="1" t="s">
        <v>55</v>
      </c>
    </row>
    <row r="53" spans="1:58" x14ac:dyDescent="0.25">
      <c r="A53" s="1">
        <v>52</v>
      </c>
      <c r="B53" s="2" t="s">
        <v>114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4"/>
        <v>-0.50474096059904183</v>
      </c>
      <c r="O53" s="1">
        <f t="shared" si="5"/>
        <v>1.8604651162790697</v>
      </c>
      <c r="P53" s="1" t="s">
        <v>38</v>
      </c>
      <c r="Q53" s="1" t="s">
        <v>38</v>
      </c>
      <c r="R53" s="1">
        <v>45</v>
      </c>
      <c r="S53" s="1">
        <f t="shared" si="6"/>
        <v>-0.11306143258782624</v>
      </c>
      <c r="T53" s="1">
        <f t="shared" si="7"/>
        <v>6.7441860465116275</v>
      </c>
      <c r="U53" s="1" t="s">
        <v>38</v>
      </c>
      <c r="V53" s="1" t="s">
        <v>38</v>
      </c>
      <c r="W53" s="1">
        <v>55</v>
      </c>
      <c r="X53" s="1">
        <f t="shared" si="8"/>
        <v>7.3452628369895495E-2</v>
      </c>
      <c r="Y53" s="1">
        <f t="shared" si="9"/>
        <v>9.0697674418604652</v>
      </c>
      <c r="Z53" s="1" t="s">
        <v>38</v>
      </c>
      <c r="AA53" s="1" t="s">
        <v>38</v>
      </c>
      <c r="AB53" s="1" t="s">
        <v>36</v>
      </c>
      <c r="AC53" s="1" t="str">
        <f t="shared" si="10"/>
        <v>null</v>
      </c>
      <c r="AD53" s="1" t="str">
        <f t="shared" si="11"/>
        <v>null</v>
      </c>
      <c r="AE53" s="1" t="s">
        <v>36</v>
      </c>
      <c r="AF53" s="1" t="s">
        <v>36</v>
      </c>
      <c r="AG53" s="1" t="s">
        <v>36</v>
      </c>
      <c r="AH53" s="1" t="str">
        <f t="shared" si="12"/>
        <v>null</v>
      </c>
      <c r="AI53" s="1" t="str">
        <f t="shared" si="13"/>
        <v>null</v>
      </c>
      <c r="AJ53" s="1" t="s">
        <v>36</v>
      </c>
      <c r="AK53" s="1" t="s">
        <v>36</v>
      </c>
      <c r="AL53" s="1">
        <f>MIN(N53,S53,X53,AH53)</f>
        <v>-0.50474096059904183</v>
      </c>
      <c r="AM53" s="1">
        <f>AVERAGE(N53,S53,X53,AH53)</f>
        <v>-0.18144992160565751</v>
      </c>
      <c r="AN53" s="1">
        <f>MAX(N53,S53,X53,AH53)</f>
        <v>7.3452628369895495E-2</v>
      </c>
      <c r="AO53" s="1">
        <f t="shared" si="31"/>
        <v>0.57819358896893736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1" t="s">
        <v>60</v>
      </c>
      <c r="AY53" s="1" t="s">
        <v>58</v>
      </c>
      <c r="AZ53" s="1" t="s">
        <v>68</v>
      </c>
      <c r="BA53" s="1" t="s">
        <v>57</v>
      </c>
    </row>
    <row r="54" spans="1:58" x14ac:dyDescent="0.25">
      <c r="A54" s="1">
        <v>53</v>
      </c>
      <c r="B54" s="2" t="s">
        <v>115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4"/>
        <v>null</v>
      </c>
      <c r="O54" s="1" t="str">
        <f t="shared" si="5"/>
        <v>null</v>
      </c>
      <c r="P54" s="1" t="s">
        <v>36</v>
      </c>
      <c r="Q54" s="1" t="s">
        <v>36</v>
      </c>
      <c r="R54" s="1" t="s">
        <v>36</v>
      </c>
      <c r="S54" s="1" t="str">
        <f t="shared" si="6"/>
        <v>null</v>
      </c>
      <c r="T54" s="1" t="str">
        <f t="shared" si="7"/>
        <v>null</v>
      </c>
      <c r="U54" s="1" t="s">
        <v>38</v>
      </c>
      <c r="V54" s="1" t="s">
        <v>38</v>
      </c>
      <c r="W54" s="1" t="s">
        <v>36</v>
      </c>
      <c r="X54" s="1" t="str">
        <f t="shared" si="8"/>
        <v>null</v>
      </c>
      <c r="Y54" s="1" t="str">
        <f t="shared" si="9"/>
        <v>null</v>
      </c>
      <c r="Z54" s="1" t="s">
        <v>39</v>
      </c>
      <c r="AA54" s="1" t="s">
        <v>38</v>
      </c>
      <c r="AB54" s="1" t="s">
        <v>36</v>
      </c>
      <c r="AC54" s="1" t="str">
        <f t="shared" si="10"/>
        <v>null</v>
      </c>
      <c r="AD54" s="1" t="str">
        <f t="shared" si="11"/>
        <v>null</v>
      </c>
      <c r="AE54" s="1" t="s">
        <v>36</v>
      </c>
      <c r="AF54" s="1" t="s">
        <v>36</v>
      </c>
      <c r="AG54" s="1" t="s">
        <v>36</v>
      </c>
      <c r="AH54" s="1" t="str">
        <f t="shared" si="12"/>
        <v>null</v>
      </c>
      <c r="AI54" s="1" t="str">
        <f t="shared" si="13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1" t="s">
        <v>54</v>
      </c>
      <c r="AY54" s="1" t="s">
        <v>150</v>
      </c>
      <c r="AZ54" s="1" t="s">
        <v>159</v>
      </c>
    </row>
    <row r="55" spans="1:58" x14ac:dyDescent="0.25">
      <c r="A55" s="1">
        <v>54</v>
      </c>
      <c r="B55" s="2" t="s">
        <v>116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4"/>
        <v>9.2104034465667659E-2</v>
      </c>
      <c r="O55" s="1">
        <f t="shared" si="5"/>
        <v>4.545454545454545</v>
      </c>
      <c r="P55" s="1" t="s">
        <v>38</v>
      </c>
      <c r="Q55" s="1" t="s">
        <v>38</v>
      </c>
      <c r="R55" s="1">
        <v>69</v>
      </c>
      <c r="S55" s="1">
        <f t="shared" si="6"/>
        <v>0.33457231371070589</v>
      </c>
      <c r="T55" s="1">
        <f t="shared" si="7"/>
        <v>6.2337662337662341</v>
      </c>
      <c r="U55" s="1" t="s">
        <v>38</v>
      </c>
      <c r="V55" s="1" t="s">
        <v>38</v>
      </c>
      <c r="W55" s="1">
        <v>73</v>
      </c>
      <c r="X55" s="1">
        <f t="shared" si="8"/>
        <v>0.4091779380937946</v>
      </c>
      <c r="Y55" s="1">
        <f t="shared" si="9"/>
        <v>6.7532467532467528</v>
      </c>
      <c r="Z55" s="1" t="s">
        <v>38</v>
      </c>
      <c r="AA55" s="1" t="s">
        <v>38</v>
      </c>
      <c r="AB55" s="1" t="s">
        <v>36</v>
      </c>
      <c r="AC55" s="1" t="str">
        <f t="shared" si="10"/>
        <v>null</v>
      </c>
      <c r="AD55" s="1" t="str">
        <f t="shared" si="11"/>
        <v>null</v>
      </c>
      <c r="AE55" s="1" t="s">
        <v>36</v>
      </c>
      <c r="AF55" s="1" t="s">
        <v>36</v>
      </c>
      <c r="AG55" s="1" t="s">
        <v>36</v>
      </c>
      <c r="AH55" s="1" t="str">
        <f t="shared" si="12"/>
        <v>null</v>
      </c>
      <c r="AI55" s="1" t="str">
        <f t="shared" si="13"/>
        <v>null</v>
      </c>
      <c r="AJ55" s="1" t="s">
        <v>36</v>
      </c>
      <c r="AK55" s="1" t="s">
        <v>36</v>
      </c>
      <c r="AL55" s="1">
        <f>MIN(N55,S55,X55,AH55)</f>
        <v>9.2104034465667659E-2</v>
      </c>
      <c r="AM55" s="1">
        <f>AVERAGE(N55,S55,X55,AH55)</f>
        <v>0.27861809542338939</v>
      </c>
      <c r="AN55" s="1">
        <f>MAX(N55,S55,X55,AH55)</f>
        <v>0.4091779380937946</v>
      </c>
      <c r="AO55" s="1">
        <f t="shared" ref="AO55" si="32">AN55-AL55</f>
        <v>0.31707390362812693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1" t="s">
        <v>56</v>
      </c>
      <c r="AY55" s="1" t="s">
        <v>160</v>
      </c>
      <c r="AZ55" s="1" t="s">
        <v>161</v>
      </c>
      <c r="BA55" s="1" t="s">
        <v>162</v>
      </c>
      <c r="BB55" s="1" t="s">
        <v>47</v>
      </c>
    </row>
    <row r="56" spans="1:58" x14ac:dyDescent="0.25">
      <c r="A56" s="1">
        <v>55</v>
      </c>
      <c r="B56" s="2" t="s">
        <v>117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4"/>
        <v>-0.95237470689757397</v>
      </c>
      <c r="O56" s="1">
        <f t="shared" si="5"/>
        <v>0</v>
      </c>
      <c r="P56" s="1" t="s">
        <v>39</v>
      </c>
      <c r="Q56" s="1" t="s">
        <v>39</v>
      </c>
      <c r="R56" s="1">
        <v>5</v>
      </c>
      <c r="S56" s="1">
        <f t="shared" si="6"/>
        <v>-0.85911767641871317</v>
      </c>
      <c r="T56" s="1">
        <f t="shared" si="7"/>
        <v>8.3333333333333339</v>
      </c>
      <c r="U56" s="1" t="s">
        <v>38</v>
      </c>
      <c r="V56" s="1" t="s">
        <v>39</v>
      </c>
      <c r="W56" s="1">
        <v>1</v>
      </c>
      <c r="X56" s="1">
        <f t="shared" si="8"/>
        <v>-0.93372330080180177</v>
      </c>
      <c r="Y56" s="1">
        <f t="shared" si="9"/>
        <v>1.6666666666666665</v>
      </c>
      <c r="Z56" s="1" t="s">
        <v>38</v>
      </c>
      <c r="AA56" s="1" t="s">
        <v>38</v>
      </c>
      <c r="AB56" s="1" t="s">
        <v>36</v>
      </c>
      <c r="AC56" s="1" t="str">
        <f t="shared" si="10"/>
        <v>null</v>
      </c>
      <c r="AD56" s="1" t="str">
        <f t="shared" si="11"/>
        <v>null</v>
      </c>
      <c r="AE56" s="1" t="s">
        <v>36</v>
      </c>
      <c r="AF56" s="1" t="s">
        <v>36</v>
      </c>
      <c r="AG56" s="1" t="s">
        <v>36</v>
      </c>
      <c r="AH56" s="1" t="str">
        <f t="shared" si="12"/>
        <v>null</v>
      </c>
      <c r="AI56" s="1" t="str">
        <f t="shared" si="13"/>
        <v>null</v>
      </c>
      <c r="AJ56" s="1" t="s">
        <v>36</v>
      </c>
      <c r="AK56" s="1" t="s">
        <v>36</v>
      </c>
      <c r="AL56" s="1">
        <f>MIN(N56,S56,X56,AH56)</f>
        <v>-0.95237470689757397</v>
      </c>
      <c r="AM56" s="1">
        <f>AVERAGE(N56,S56,X56,AH56)</f>
        <v>-0.91507189470602956</v>
      </c>
      <c r="AN56" s="1">
        <f>MAX(N56,S56,X56,AH56)</f>
        <v>-0.85911767641871317</v>
      </c>
      <c r="AO56" s="1">
        <f t="shared" ref="AO56" si="33">AN56-AL56</f>
        <v>9.3257030478860803E-2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1" t="s">
        <v>163</v>
      </c>
      <c r="AY56" s="1" t="s">
        <v>54</v>
      </c>
      <c r="AZ56" s="1" t="s">
        <v>164</v>
      </c>
      <c r="BA56" s="1" t="s">
        <v>165</v>
      </c>
      <c r="BB56" s="1" t="s">
        <v>148</v>
      </c>
    </row>
    <row r="57" spans="1:58" x14ac:dyDescent="0.25">
      <c r="A57" s="1">
        <v>56</v>
      </c>
      <c r="B57" s="2" t="s">
        <v>118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4"/>
        <v>null</v>
      </c>
      <c r="O57" s="1" t="str">
        <f t="shared" si="5"/>
        <v>null</v>
      </c>
      <c r="P57" s="1" t="s">
        <v>39</v>
      </c>
      <c r="Q57" s="1" t="s">
        <v>38</v>
      </c>
      <c r="R57" s="1" t="s">
        <v>36</v>
      </c>
      <c r="S57" s="1" t="str">
        <f t="shared" si="6"/>
        <v>null</v>
      </c>
      <c r="T57" s="1" t="str">
        <f t="shared" si="7"/>
        <v>null</v>
      </c>
      <c r="U57" s="1" t="s">
        <v>39</v>
      </c>
      <c r="V57" s="1" t="s">
        <v>38</v>
      </c>
      <c r="W57" s="1" t="s">
        <v>36</v>
      </c>
      <c r="X57" s="1" t="str">
        <f t="shared" si="8"/>
        <v>null</v>
      </c>
      <c r="Y57" s="1" t="str">
        <f t="shared" si="9"/>
        <v>null</v>
      </c>
      <c r="Z57" s="1" t="s">
        <v>36</v>
      </c>
      <c r="AA57" s="1" t="s">
        <v>36</v>
      </c>
      <c r="AB57" s="1" t="s">
        <v>36</v>
      </c>
      <c r="AC57" s="1" t="str">
        <f t="shared" si="10"/>
        <v>null</v>
      </c>
      <c r="AD57" s="1" t="str">
        <f t="shared" si="11"/>
        <v>null</v>
      </c>
      <c r="AE57" s="1" t="s">
        <v>36</v>
      </c>
      <c r="AF57" s="1" t="s">
        <v>36</v>
      </c>
      <c r="AG57" s="1" t="s">
        <v>36</v>
      </c>
      <c r="AH57" s="1" t="str">
        <f t="shared" si="12"/>
        <v>null</v>
      </c>
      <c r="AI57" s="1" t="str">
        <f t="shared" si="13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1" t="s">
        <v>166</v>
      </c>
      <c r="AY57" s="1" t="s">
        <v>152</v>
      </c>
      <c r="AZ57" s="1" t="s">
        <v>54</v>
      </c>
      <c r="BA57" s="1" t="s">
        <v>49</v>
      </c>
    </row>
    <row r="58" spans="1:58" x14ac:dyDescent="0.25">
      <c r="A58" s="1">
        <v>57</v>
      </c>
      <c r="B58" s="2" t="s">
        <v>119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4"/>
        <v>0.46513215638111111</v>
      </c>
      <c r="O58" s="1">
        <f t="shared" si="5"/>
        <v>0.23076923076923078</v>
      </c>
      <c r="P58" s="1" t="s">
        <v>38</v>
      </c>
      <c r="Q58" s="1" t="s">
        <v>39</v>
      </c>
      <c r="R58" s="1">
        <v>138</v>
      </c>
      <c r="S58" s="1">
        <f t="shared" si="6"/>
        <v>1.6215193343189858</v>
      </c>
      <c r="T58" s="1">
        <f t="shared" si="7"/>
        <v>5</v>
      </c>
      <c r="U58" s="1" t="s">
        <v>38</v>
      </c>
      <c r="V58" s="1" t="s">
        <v>39</v>
      </c>
      <c r="W58" s="1">
        <v>106</v>
      </c>
      <c r="X58" s="1">
        <f t="shared" si="8"/>
        <v>1.0246743392542763</v>
      </c>
      <c r="Y58" s="1">
        <f t="shared" si="9"/>
        <v>2.5384615384615383</v>
      </c>
      <c r="Z58" s="1" t="s">
        <v>38</v>
      </c>
      <c r="AA58" s="1" t="s">
        <v>38</v>
      </c>
      <c r="AB58" s="1" t="s">
        <v>36</v>
      </c>
      <c r="AC58" s="1" t="str">
        <f t="shared" si="10"/>
        <v>null</v>
      </c>
      <c r="AD58" s="1" t="str">
        <f t="shared" si="11"/>
        <v>null</v>
      </c>
      <c r="AE58" s="1" t="s">
        <v>36</v>
      </c>
      <c r="AF58" s="1" t="s">
        <v>36</v>
      </c>
      <c r="AG58" s="1" t="s">
        <v>36</v>
      </c>
      <c r="AH58" s="1" t="str">
        <f t="shared" si="12"/>
        <v>null</v>
      </c>
      <c r="AI58" s="1" t="str">
        <f t="shared" si="13"/>
        <v>null</v>
      </c>
      <c r="AJ58" s="1" t="s">
        <v>36</v>
      </c>
      <c r="AK58" s="1" t="s">
        <v>36</v>
      </c>
      <c r="AL58" s="1">
        <f>MIN(N58,S58,X58,AH58)</f>
        <v>0.46513215638111111</v>
      </c>
      <c r="AM58" s="1">
        <f>AVERAGE(N58,S58,X58,AH58)</f>
        <v>1.037108609984791</v>
      </c>
      <c r="AN58" s="1">
        <f>MAX(N58,S58,X58,AH58)</f>
        <v>1.6215193343189858</v>
      </c>
      <c r="AO58" s="1">
        <f t="shared" ref="AO58" si="34">AN58-AL58</f>
        <v>1.1563871779378747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1" t="s">
        <v>45</v>
      </c>
      <c r="AY58" s="1" t="s">
        <v>58</v>
      </c>
      <c r="AZ58" s="1" t="s">
        <v>66</v>
      </c>
      <c r="BA58" s="1" t="s">
        <v>47</v>
      </c>
      <c r="BB58" s="1" t="s">
        <v>167</v>
      </c>
    </row>
    <row r="59" spans="1:58" x14ac:dyDescent="0.25">
      <c r="A59" s="1">
        <v>58</v>
      </c>
      <c r="B59" s="2" t="s">
        <v>120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4"/>
        <v>null</v>
      </c>
      <c r="O59" s="1" t="str">
        <f t="shared" si="5"/>
        <v>null</v>
      </c>
      <c r="P59" s="1" t="s">
        <v>38</v>
      </c>
      <c r="Q59" s="1" t="s">
        <v>38</v>
      </c>
      <c r="R59" s="1" t="s">
        <v>36</v>
      </c>
      <c r="S59" s="1" t="str">
        <f t="shared" si="6"/>
        <v>null</v>
      </c>
      <c r="T59" s="1" t="str">
        <f t="shared" si="7"/>
        <v>null</v>
      </c>
      <c r="U59" s="1" t="s">
        <v>36</v>
      </c>
      <c r="V59" s="1" t="s">
        <v>36</v>
      </c>
      <c r="W59" s="1" t="s">
        <v>36</v>
      </c>
      <c r="X59" s="1" t="str">
        <f t="shared" si="8"/>
        <v>null</v>
      </c>
      <c r="Y59" s="1" t="str">
        <f t="shared" si="9"/>
        <v>null</v>
      </c>
      <c r="Z59" s="1" t="s">
        <v>39</v>
      </c>
      <c r="AA59" s="1" t="s">
        <v>38</v>
      </c>
      <c r="AB59" s="1" t="s">
        <v>36</v>
      </c>
      <c r="AC59" s="1" t="str">
        <f t="shared" si="10"/>
        <v>null</v>
      </c>
      <c r="AD59" s="1" t="str">
        <f t="shared" si="11"/>
        <v>null</v>
      </c>
      <c r="AE59" s="1" t="s">
        <v>36</v>
      </c>
      <c r="AF59" s="1" t="s">
        <v>36</v>
      </c>
      <c r="AG59" s="1" t="s">
        <v>36</v>
      </c>
      <c r="AH59" s="1" t="str">
        <f t="shared" si="12"/>
        <v>null</v>
      </c>
      <c r="AI59" s="1" t="str">
        <f t="shared" si="13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1" t="s">
        <v>74</v>
      </c>
      <c r="AY59" s="1" t="s">
        <v>53</v>
      </c>
    </row>
    <row r="60" spans="1:58" x14ac:dyDescent="0.25">
      <c r="A60" s="1">
        <v>59</v>
      </c>
      <c r="B60" s="2" t="s">
        <v>121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4"/>
        <v>-0.57934658498213054</v>
      </c>
      <c r="O60" s="1">
        <f t="shared" si="5"/>
        <v>1.134020618556701</v>
      </c>
      <c r="P60" s="1" t="s">
        <v>38</v>
      </c>
      <c r="Q60" s="1" t="s">
        <v>39</v>
      </c>
      <c r="R60" s="1">
        <v>47</v>
      </c>
      <c r="S60" s="1">
        <f t="shared" si="6"/>
        <v>-7.5758620396281895E-2</v>
      </c>
      <c r="T60" s="1">
        <f t="shared" si="7"/>
        <v>3.9175257731958761</v>
      </c>
      <c r="U60" s="1" t="s">
        <v>39</v>
      </c>
      <c r="V60" s="1" t="s">
        <v>39</v>
      </c>
      <c r="W60" s="1">
        <v>32</v>
      </c>
      <c r="X60" s="1">
        <f t="shared" si="8"/>
        <v>-0.35552971183286447</v>
      </c>
      <c r="Y60" s="1">
        <f t="shared" si="9"/>
        <v>2.3711340206185567</v>
      </c>
      <c r="Z60" s="1" t="s">
        <v>38</v>
      </c>
      <c r="AA60" s="1" t="s">
        <v>38</v>
      </c>
      <c r="AB60" s="1" t="s">
        <v>36</v>
      </c>
      <c r="AC60" s="1" t="str">
        <f t="shared" si="10"/>
        <v>null</v>
      </c>
      <c r="AD60" s="1" t="str">
        <f t="shared" si="11"/>
        <v>null</v>
      </c>
      <c r="AE60" s="1" t="s">
        <v>36</v>
      </c>
      <c r="AF60" s="1" t="s">
        <v>36</v>
      </c>
      <c r="AG60" s="1" t="s">
        <v>36</v>
      </c>
      <c r="AH60" s="1" t="str">
        <f t="shared" si="12"/>
        <v>null</v>
      </c>
      <c r="AI60" s="1" t="str">
        <f t="shared" si="13"/>
        <v>null</v>
      </c>
      <c r="AJ60" s="1" t="s">
        <v>36</v>
      </c>
      <c r="AK60" s="1" t="s">
        <v>36</v>
      </c>
      <c r="AL60" s="1">
        <f>MIN(N60,S60,X60,AH60)</f>
        <v>-0.57934658498213054</v>
      </c>
      <c r="AM60" s="1">
        <f>AVERAGE(N60,S60,X60,AH60)</f>
        <v>-0.33687830573709232</v>
      </c>
      <c r="AN60" s="1">
        <f>MAX(N60,S60,X60,AH60)</f>
        <v>-7.5758620396281895E-2</v>
      </c>
      <c r="AO60" s="1">
        <f t="shared" ref="AO60" si="35">AN60-AL60</f>
        <v>0.50358796458584865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1" t="s">
        <v>45</v>
      </c>
      <c r="AY60" s="1" t="s">
        <v>73</v>
      </c>
      <c r="AZ60" s="1" t="s">
        <v>52</v>
      </c>
      <c r="BA60" s="1" t="s">
        <v>168</v>
      </c>
    </row>
    <row r="61" spans="1:58" x14ac:dyDescent="0.25">
      <c r="A61" s="1">
        <v>60</v>
      </c>
      <c r="B61" s="2" t="s">
        <v>122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4"/>
        <v>null</v>
      </c>
      <c r="O61" s="1" t="str">
        <f t="shared" si="5"/>
        <v>null</v>
      </c>
      <c r="P61" s="1" t="s">
        <v>36</v>
      </c>
      <c r="Q61" s="1" t="s">
        <v>36</v>
      </c>
      <c r="R61" s="1" t="s">
        <v>36</v>
      </c>
      <c r="S61" s="1" t="str">
        <f t="shared" si="6"/>
        <v>null</v>
      </c>
      <c r="T61" s="1" t="str">
        <f t="shared" si="7"/>
        <v>null</v>
      </c>
      <c r="U61" s="1" t="s">
        <v>38</v>
      </c>
      <c r="V61" s="1" t="s">
        <v>38</v>
      </c>
      <c r="W61" s="1" t="s">
        <v>36</v>
      </c>
      <c r="X61" s="1" t="str">
        <f t="shared" si="8"/>
        <v>null</v>
      </c>
      <c r="Y61" s="1" t="str">
        <f t="shared" si="9"/>
        <v>null</v>
      </c>
      <c r="Z61" s="1" t="s">
        <v>38</v>
      </c>
      <c r="AA61" s="1" t="s">
        <v>38</v>
      </c>
      <c r="AB61" s="1" t="s">
        <v>36</v>
      </c>
      <c r="AC61" s="1" t="str">
        <f t="shared" si="10"/>
        <v>null</v>
      </c>
      <c r="AD61" s="1" t="str">
        <f t="shared" si="11"/>
        <v>null</v>
      </c>
      <c r="AE61" s="1" t="s">
        <v>36</v>
      </c>
      <c r="AF61" s="1" t="s">
        <v>36</v>
      </c>
      <c r="AG61" s="1" t="s">
        <v>36</v>
      </c>
      <c r="AH61" s="1" t="str">
        <f t="shared" si="12"/>
        <v>null</v>
      </c>
      <c r="AI61" s="1" t="str">
        <f t="shared" si="13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1" t="s">
        <v>84</v>
      </c>
      <c r="AY61" s="1" t="s">
        <v>169</v>
      </c>
      <c r="AZ61" s="1" t="s">
        <v>54</v>
      </c>
      <c r="BA61" s="1" t="s">
        <v>57</v>
      </c>
      <c r="BB61" s="1" t="s">
        <v>47</v>
      </c>
    </row>
    <row r="62" spans="1:58" x14ac:dyDescent="0.25">
      <c r="A62" s="1">
        <v>61</v>
      </c>
      <c r="B62" s="2" t="s">
        <v>123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4"/>
        <v>-0.74720923984408005</v>
      </c>
      <c r="O62" s="1">
        <f t="shared" si="5"/>
        <v>9.1666666666666661</v>
      </c>
      <c r="P62" s="1" t="s">
        <v>38</v>
      </c>
      <c r="Q62" s="1" t="s">
        <v>38</v>
      </c>
      <c r="R62" s="1">
        <v>11</v>
      </c>
      <c r="S62" s="1">
        <f t="shared" si="6"/>
        <v>-0.74720923984408005</v>
      </c>
      <c r="T62" s="1">
        <f t="shared" si="7"/>
        <v>9.1666666666666661</v>
      </c>
      <c r="U62" s="1" t="s">
        <v>38</v>
      </c>
      <c r="V62" s="1" t="s">
        <v>38</v>
      </c>
      <c r="W62" s="1">
        <v>12</v>
      </c>
      <c r="X62" s="1">
        <f t="shared" si="8"/>
        <v>-0.72855783374830796</v>
      </c>
      <c r="Y62" s="1">
        <f t="shared" si="9"/>
        <v>10</v>
      </c>
      <c r="Z62" s="1" t="s">
        <v>38</v>
      </c>
      <c r="AA62" s="1" t="s">
        <v>38</v>
      </c>
      <c r="AB62" s="1" t="s">
        <v>36</v>
      </c>
      <c r="AC62" s="1" t="str">
        <f t="shared" si="10"/>
        <v>null</v>
      </c>
      <c r="AD62" s="1" t="str">
        <f t="shared" si="11"/>
        <v>null</v>
      </c>
      <c r="AE62" s="1" t="s">
        <v>36</v>
      </c>
      <c r="AF62" s="1" t="s">
        <v>36</v>
      </c>
      <c r="AG62" s="1" t="s">
        <v>36</v>
      </c>
      <c r="AH62" s="1" t="str">
        <f t="shared" si="12"/>
        <v>null</v>
      </c>
      <c r="AI62" s="1" t="str">
        <f t="shared" si="13"/>
        <v>null</v>
      </c>
      <c r="AJ62" s="1" t="s">
        <v>36</v>
      </c>
      <c r="AK62" s="1" t="s">
        <v>36</v>
      </c>
      <c r="AL62" s="1">
        <f>MIN(N62,S62,X62,AH62)</f>
        <v>-0.74720923984408005</v>
      </c>
      <c r="AM62" s="1">
        <f>AVERAGE(N62,S62,X62,AH62)</f>
        <v>-0.74099210447882269</v>
      </c>
      <c r="AN62" s="1">
        <f>MAX(N62,S62,X62,AH62)</f>
        <v>-0.72855783374830796</v>
      </c>
      <c r="AO62" s="1">
        <f t="shared" ref="AO62" si="36">AN62-AL62</f>
        <v>1.8651406095772094E-2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1" t="s">
        <v>54</v>
      </c>
      <c r="AY62" s="1" t="s">
        <v>82</v>
      </c>
    </row>
    <row r="63" spans="1:58" x14ac:dyDescent="0.25">
      <c r="A63" s="1">
        <v>62</v>
      </c>
      <c r="B63" s="2" t="s">
        <v>124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4"/>
        <v>null</v>
      </c>
      <c r="O63" s="1" t="str">
        <f t="shared" si="5"/>
        <v>null</v>
      </c>
      <c r="P63" s="1" t="s">
        <v>36</v>
      </c>
      <c r="Q63" s="1" t="s">
        <v>36</v>
      </c>
      <c r="R63" s="1" t="s">
        <v>36</v>
      </c>
      <c r="S63" s="1" t="str">
        <f t="shared" si="6"/>
        <v>null</v>
      </c>
      <c r="T63" s="1" t="str">
        <f t="shared" si="7"/>
        <v>null</v>
      </c>
      <c r="U63" s="1" t="s">
        <v>38</v>
      </c>
      <c r="V63" s="1" t="s">
        <v>38</v>
      </c>
      <c r="W63" s="1" t="s">
        <v>36</v>
      </c>
      <c r="X63" s="1" t="str">
        <f t="shared" si="8"/>
        <v>null</v>
      </c>
      <c r="Y63" s="1" t="str">
        <f t="shared" si="9"/>
        <v>null</v>
      </c>
      <c r="Z63" s="1" t="s">
        <v>38</v>
      </c>
      <c r="AA63" s="1" t="s">
        <v>38</v>
      </c>
      <c r="AB63" s="1" t="s">
        <v>36</v>
      </c>
      <c r="AC63" s="1" t="str">
        <f t="shared" si="10"/>
        <v>null</v>
      </c>
      <c r="AD63" s="1" t="str">
        <f t="shared" si="11"/>
        <v>null</v>
      </c>
      <c r="AE63" s="1" t="s">
        <v>36</v>
      </c>
      <c r="AF63" s="1" t="s">
        <v>36</v>
      </c>
      <c r="AG63" s="1" t="s">
        <v>36</v>
      </c>
      <c r="AH63" s="1" t="str">
        <f t="shared" si="12"/>
        <v>null</v>
      </c>
      <c r="AI63" s="1" t="str">
        <f t="shared" si="13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1" t="s">
        <v>96</v>
      </c>
      <c r="AY63" s="1" t="s">
        <v>170</v>
      </c>
      <c r="AZ63" s="1" t="s">
        <v>58</v>
      </c>
      <c r="BA63" s="1" t="s">
        <v>155</v>
      </c>
      <c r="BB63" s="1" t="s">
        <v>53</v>
      </c>
    </row>
    <row r="64" spans="1:58" x14ac:dyDescent="0.25">
      <c r="A64" s="1">
        <v>63</v>
      </c>
      <c r="B64" s="2" t="s">
        <v>125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4"/>
        <v>-0.65395220936521925</v>
      </c>
      <c r="O64" s="1">
        <f t="shared" si="5"/>
        <v>2.916666666666667</v>
      </c>
      <c r="P64" s="1" t="s">
        <v>39</v>
      </c>
      <c r="Q64" s="1" t="s">
        <v>39</v>
      </c>
      <c r="R64" s="1" t="s">
        <v>36</v>
      </c>
      <c r="S64" s="1" t="str">
        <f t="shared" si="6"/>
        <v>null</v>
      </c>
      <c r="T64" s="1" t="str">
        <f t="shared" si="7"/>
        <v>null</v>
      </c>
      <c r="U64" s="1" t="s">
        <v>36</v>
      </c>
      <c r="V64" s="1" t="s">
        <v>36</v>
      </c>
      <c r="W64" s="1">
        <v>37</v>
      </c>
      <c r="X64" s="1">
        <f t="shared" si="8"/>
        <v>-0.26227268135400361</v>
      </c>
      <c r="Y64" s="1">
        <f t="shared" si="9"/>
        <v>11.666666666666668</v>
      </c>
      <c r="Z64" s="1" t="s">
        <v>38</v>
      </c>
      <c r="AA64" s="1" t="s">
        <v>38</v>
      </c>
      <c r="AB64" s="1" t="s">
        <v>36</v>
      </c>
      <c r="AC64" s="1" t="str">
        <f t="shared" si="10"/>
        <v>null</v>
      </c>
      <c r="AD64" s="1" t="str">
        <f t="shared" si="11"/>
        <v>null</v>
      </c>
      <c r="AE64" s="1" t="s">
        <v>36</v>
      </c>
      <c r="AF64" s="1" t="s">
        <v>36</v>
      </c>
      <c r="AG64" s="1" t="s">
        <v>36</v>
      </c>
      <c r="AH64" s="1" t="str">
        <f t="shared" si="12"/>
        <v>null</v>
      </c>
      <c r="AI64" s="1" t="str">
        <f t="shared" si="13"/>
        <v>null</v>
      </c>
      <c r="AJ64" s="1" t="s">
        <v>36</v>
      </c>
      <c r="AK64" s="1" t="s">
        <v>36</v>
      </c>
      <c r="AL64" s="1">
        <f>MIN(N64,S64,X64,AH64)</f>
        <v>-0.65395220936521925</v>
      </c>
      <c r="AM64" s="1">
        <f>AVERAGE(N64,S64,X64,AH64)</f>
        <v>-0.45811244535961143</v>
      </c>
      <c r="AN64" s="1">
        <f>MAX(N64,S64,X64,AH64)</f>
        <v>-0.26227268135400361</v>
      </c>
      <c r="AO64" s="1">
        <f t="shared" ref="AO64" si="37">AN64-AL64</f>
        <v>0.39167952801121564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1" t="s">
        <v>67</v>
      </c>
    </row>
    <row r="65" spans="1:67" x14ac:dyDescent="0.25">
      <c r="A65" s="1">
        <v>64</v>
      </c>
      <c r="B65" s="2" t="s">
        <v>126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4"/>
        <v>null</v>
      </c>
      <c r="O65" s="1" t="str">
        <f t="shared" si="5"/>
        <v>null</v>
      </c>
      <c r="P65" s="1" t="s">
        <v>38</v>
      </c>
      <c r="Q65" s="1" t="s">
        <v>38</v>
      </c>
      <c r="R65" s="1" t="s">
        <v>36</v>
      </c>
      <c r="S65" s="1" t="str">
        <f t="shared" si="6"/>
        <v>null</v>
      </c>
      <c r="T65" s="1" t="str">
        <f t="shared" si="7"/>
        <v>null</v>
      </c>
      <c r="U65" s="1" t="s">
        <v>38</v>
      </c>
      <c r="V65" s="1" t="s">
        <v>38</v>
      </c>
      <c r="W65" s="1" t="s">
        <v>36</v>
      </c>
      <c r="X65" s="1" t="str">
        <f t="shared" si="8"/>
        <v>null</v>
      </c>
      <c r="Y65" s="1" t="str">
        <f t="shared" si="9"/>
        <v>null</v>
      </c>
      <c r="Z65" s="1" t="s">
        <v>38</v>
      </c>
      <c r="AA65" s="1" t="s">
        <v>38</v>
      </c>
      <c r="AB65" s="1" t="s">
        <v>36</v>
      </c>
      <c r="AC65" s="1" t="str">
        <f t="shared" si="10"/>
        <v>null</v>
      </c>
      <c r="AD65" s="1" t="str">
        <f t="shared" si="11"/>
        <v>null</v>
      </c>
      <c r="AE65" s="1" t="s">
        <v>36</v>
      </c>
      <c r="AF65" s="1" t="s">
        <v>36</v>
      </c>
      <c r="AG65" s="1" t="s">
        <v>36</v>
      </c>
      <c r="AH65" s="1" t="str">
        <f t="shared" si="12"/>
        <v>null</v>
      </c>
      <c r="AI65" s="1" t="str">
        <f t="shared" si="13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1" t="s">
        <v>50</v>
      </c>
      <c r="AY65" s="1" t="s">
        <v>73</v>
      </c>
      <c r="AZ65" s="1" t="s">
        <v>58</v>
      </c>
      <c r="BA65" s="1" t="s">
        <v>74</v>
      </c>
      <c r="BB65" s="1" t="s">
        <v>171</v>
      </c>
      <c r="BC65" s="1" t="s">
        <v>62</v>
      </c>
      <c r="BD65" s="1" t="s">
        <v>172</v>
      </c>
      <c r="BE65" s="1" t="s">
        <v>88</v>
      </c>
      <c r="BF65" s="1" t="s">
        <v>173</v>
      </c>
      <c r="BG65" s="1" t="s">
        <v>53</v>
      </c>
    </row>
    <row r="66" spans="1:67" x14ac:dyDescent="0.25">
      <c r="A66" s="1">
        <v>65</v>
      </c>
      <c r="B66" s="2" t="s">
        <v>127</v>
      </c>
      <c r="C66" s="6">
        <v>2</v>
      </c>
      <c r="D66" s="1">
        <v>120</v>
      </c>
      <c r="E66" s="1">
        <v>90</v>
      </c>
      <c r="F66" s="1">
        <f t="shared" ref="F66:F129" si="38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4"/>
        <v>null</v>
      </c>
      <c r="O66" s="1" t="str">
        <f t="shared" si="5"/>
        <v>null</v>
      </c>
      <c r="P66" s="1" t="s">
        <v>38</v>
      </c>
      <c r="Q66" s="1" t="s">
        <v>38</v>
      </c>
      <c r="R66" s="1" t="s">
        <v>36</v>
      </c>
      <c r="S66" s="1" t="str">
        <f t="shared" si="6"/>
        <v>null</v>
      </c>
      <c r="T66" s="1" t="str">
        <f t="shared" si="7"/>
        <v>null</v>
      </c>
      <c r="U66" s="1" t="s">
        <v>38</v>
      </c>
      <c r="V66" s="1" t="s">
        <v>38</v>
      </c>
      <c r="W66" s="1" t="s">
        <v>36</v>
      </c>
      <c r="X66" s="1" t="str">
        <f t="shared" si="8"/>
        <v>null</v>
      </c>
      <c r="Y66" s="1" t="str">
        <f t="shared" si="9"/>
        <v>null</v>
      </c>
      <c r="Z66" s="1" t="s">
        <v>38</v>
      </c>
      <c r="AA66" s="1" t="s">
        <v>38</v>
      </c>
      <c r="AB66" s="1" t="s">
        <v>36</v>
      </c>
      <c r="AC66" s="1" t="str">
        <f t="shared" si="10"/>
        <v>null</v>
      </c>
      <c r="AD66" s="1" t="str">
        <f t="shared" si="11"/>
        <v>null</v>
      </c>
      <c r="AE66" s="1" t="s">
        <v>36</v>
      </c>
      <c r="AF66" s="1" t="s">
        <v>36</v>
      </c>
      <c r="AG66" s="1" t="s">
        <v>36</v>
      </c>
      <c r="AH66" s="1" t="str">
        <f t="shared" si="12"/>
        <v>null</v>
      </c>
      <c r="AI66" s="1" t="str">
        <f t="shared" si="13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1" t="s">
        <v>96</v>
      </c>
      <c r="AY66" s="1" t="s">
        <v>157</v>
      </c>
      <c r="AZ66" s="1" t="s">
        <v>174</v>
      </c>
      <c r="BA66" s="1" t="s">
        <v>175</v>
      </c>
      <c r="BB66" s="1" t="s">
        <v>83</v>
      </c>
      <c r="BC66" s="1" t="s">
        <v>73</v>
      </c>
      <c r="BD66" s="1" t="s">
        <v>176</v>
      </c>
      <c r="BE66" s="1" t="s">
        <v>52</v>
      </c>
      <c r="BF66" s="1" t="s">
        <v>74</v>
      </c>
      <c r="BG66" s="1" t="s">
        <v>54</v>
      </c>
      <c r="BH66" s="1" t="s">
        <v>153</v>
      </c>
      <c r="BI66" s="1" t="s">
        <v>177</v>
      </c>
      <c r="BJ66" s="1" t="s">
        <v>62</v>
      </c>
      <c r="BK66" s="1" t="s">
        <v>178</v>
      </c>
      <c r="BL66" s="1" t="s">
        <v>179</v>
      </c>
      <c r="BM66" s="1" t="s">
        <v>149</v>
      </c>
      <c r="BN66" s="1" t="s">
        <v>59</v>
      </c>
      <c r="BO66" s="1" t="s">
        <v>53</v>
      </c>
    </row>
    <row r="67" spans="1:67" x14ac:dyDescent="0.25">
      <c r="A67" s="1">
        <v>66</v>
      </c>
      <c r="B67" s="2" t="s">
        <v>128</v>
      </c>
      <c r="C67" s="6">
        <v>2</v>
      </c>
      <c r="D67" s="1">
        <v>40</v>
      </c>
      <c r="E67" s="1">
        <v>30</v>
      </c>
      <c r="F67" s="1">
        <f t="shared" si="38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28" si="39">IF(M67="null","null",(M67-AVERAGE($M$2:$M$128,$R$2:$R$128,$AG$2:$AG$128,$W$2:$W$128,$AB$2:$AB$128))/_xlfn.STDEV.P($M$2:$M$128,$R$2:$R$128,$AG$2:$AG$128,$W$2:$W$128,$AB$2:$AB$128))</f>
        <v>-0.72855783374830796</v>
      </c>
      <c r="O67" s="1">
        <f t="shared" ref="O67:O128" si="40">IF(M67="null","null",10*((M67-$AS67)/($AT67-$AS67)))</f>
        <v>4.375</v>
      </c>
      <c r="P67" s="1" t="s">
        <v>39</v>
      </c>
      <c r="Q67" s="1" t="s">
        <v>38</v>
      </c>
      <c r="R67" s="1">
        <v>15</v>
      </c>
      <c r="S67" s="1">
        <f t="shared" ref="S67:S128" si="41">IF(R67="null","null",(R67-AVERAGE($M$2:$M$128,$R$2:$R$128,$AG$2:$AG$128,$W$2:$W$128,$AB$2:$AB$128))/_xlfn.STDEV.P($M$2:$M$128,$R$2:$R$128,$AG$2:$AG$128,$W$2:$W$128,$AB$2:$AB$128))</f>
        <v>-0.67260361546099146</v>
      </c>
      <c r="T67" s="1">
        <f t="shared" ref="T67:T130" si="42">IF(R67="null","null",10*((R67-$AS67)/($AT67-$AS67)))</f>
        <v>5.3125</v>
      </c>
      <c r="U67" s="1" t="s">
        <v>39</v>
      </c>
      <c r="V67" s="1" t="s">
        <v>39</v>
      </c>
      <c r="W67" s="1">
        <v>4</v>
      </c>
      <c r="X67" s="1">
        <f t="shared" ref="X67:X128" si="43">IF(W67="null","null",(W67-AVERAGE($M$2:$M$128,$R$2:$R$128,$AG$2:$AG$128,$W$2:$W$128,$AB$2:$AB$128))/_xlfn.STDEV.P($M$2:$M$128,$R$2:$R$128,$AG$2:$AG$128,$W$2:$W$128,$AB$2:$AB$128))</f>
        <v>-0.87776908251448527</v>
      </c>
      <c r="Y67" s="1">
        <f t="shared" ref="Y67:Y128" si="44">IF(W67="null","null",10*((W67-$AS67)/($AT67-$AS67)))</f>
        <v>1.875</v>
      </c>
      <c r="Z67" s="1" t="s">
        <v>38</v>
      </c>
      <c r="AA67" s="1" t="s">
        <v>39</v>
      </c>
      <c r="AB67" s="1" t="s">
        <v>36</v>
      </c>
      <c r="AC67" s="1" t="str">
        <f t="shared" ref="AC67:AC128" si="45">IF(AB67="null","null",(AB67-AVERAGE($M$2:$M$128,$R$2:$R$128,$AG$2:$AG$128,$W$2:$W$128,$AB$2:$AB$128))/_xlfn.STDEV.P($M$2:$M$128,$R$2:$R$128,$AG$2:$AG$128,$W$2:$W$128,$AB$2:$AB$128))</f>
        <v>null</v>
      </c>
      <c r="AD67" s="1" t="str">
        <f t="shared" ref="AD67:AD128" si="46">IF(AB67="null","null",10*((AB67-$AS67)/($AT67-$AS67)))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28" si="47">IF(AG67="null","null",(AG67-AVERAGE($M$2:$M$128,$R$2:$R$128,$AG$2:$AG$128,$W$2:$W$128,$AB$2:$AB$128))/_xlfn.STDEV.P($M$2:$M$128,$R$2:$R$128,$AG$2:$AG$128,$W$2:$W$128,$AB$2:$AB$128))</f>
        <v>null</v>
      </c>
      <c r="AI67" s="1" t="str">
        <f t="shared" ref="AI67:AI128" si="48">IF(AG67="null","null",10*((AG67-$AS67)/($AT67-$AS67)))</f>
        <v>null</v>
      </c>
      <c r="AJ67" s="1" t="s">
        <v>36</v>
      </c>
      <c r="AK67" s="1" t="s">
        <v>36</v>
      </c>
      <c r="AL67" s="1">
        <f>MIN(N67,S67,X67,AH67)</f>
        <v>-0.87776908251448527</v>
      </c>
      <c r="AM67" s="1">
        <f>AVERAGE(N67,S67,X67,AH67)</f>
        <v>-0.759643510574595</v>
      </c>
      <c r="AN67" s="1">
        <f>MAX(N67,S67,X67,AH67)</f>
        <v>-0.67260361546099146</v>
      </c>
      <c r="AO67" s="1">
        <f t="shared" ref="AO67" si="49">AN67-AL67</f>
        <v>0.20516546705349381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1" t="s">
        <v>56</v>
      </c>
      <c r="AY67" s="1" t="s">
        <v>60</v>
      </c>
      <c r="AZ67" s="1" t="s">
        <v>54</v>
      </c>
      <c r="BA67" s="1" t="s">
        <v>180</v>
      </c>
      <c r="BB67" s="1" t="s">
        <v>90</v>
      </c>
      <c r="BC67" s="1" t="s">
        <v>53</v>
      </c>
    </row>
    <row r="68" spans="1:67" x14ac:dyDescent="0.25">
      <c r="A68" s="1">
        <v>67</v>
      </c>
      <c r="B68" s="2" t="s">
        <v>129</v>
      </c>
      <c r="C68" s="6">
        <v>2</v>
      </c>
      <c r="D68" s="1">
        <v>60</v>
      </c>
      <c r="E68" s="1">
        <v>45</v>
      </c>
      <c r="F68" s="1">
        <f t="shared" si="38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9"/>
        <v>-0.18766705697091493</v>
      </c>
      <c r="O68" s="1">
        <f t="shared" si="40"/>
        <v>7.5</v>
      </c>
      <c r="P68" s="1" t="s">
        <v>38</v>
      </c>
      <c r="Q68" s="1" t="s">
        <v>38</v>
      </c>
      <c r="R68" s="1">
        <v>41</v>
      </c>
      <c r="S68" s="1">
        <f t="shared" si="41"/>
        <v>-0.18766705697091493</v>
      </c>
      <c r="T68" s="1">
        <f t="shared" si="42"/>
        <v>7.5</v>
      </c>
      <c r="U68" s="1" t="s">
        <v>38</v>
      </c>
      <c r="V68" s="1" t="s">
        <v>38</v>
      </c>
      <c r="W68" s="1">
        <v>28</v>
      </c>
      <c r="X68" s="1">
        <f t="shared" si="43"/>
        <v>-0.43013533621595318</v>
      </c>
      <c r="Y68" s="1">
        <f t="shared" si="44"/>
        <v>3.4375</v>
      </c>
      <c r="Z68" s="1" t="s">
        <v>38</v>
      </c>
      <c r="AA68" s="1" t="s">
        <v>38</v>
      </c>
      <c r="AB68" s="1" t="s">
        <v>36</v>
      </c>
      <c r="AC68" s="1" t="str">
        <f t="shared" si="45"/>
        <v>null</v>
      </c>
      <c r="AD68" s="1" t="str">
        <f t="shared" si="46"/>
        <v>null</v>
      </c>
      <c r="AE68" s="1" t="s">
        <v>36</v>
      </c>
      <c r="AF68" s="1" t="s">
        <v>36</v>
      </c>
      <c r="AG68" s="1" t="s">
        <v>36</v>
      </c>
      <c r="AH68" s="1" t="str">
        <f t="shared" si="47"/>
        <v>null</v>
      </c>
      <c r="AI68" s="1" t="str">
        <f t="shared" si="48"/>
        <v>null</v>
      </c>
      <c r="AJ68" s="1" t="s">
        <v>36</v>
      </c>
      <c r="AK68" s="1" t="s">
        <v>36</v>
      </c>
      <c r="AL68" s="1">
        <f>MIN(N68,S68,X68,AH68)</f>
        <v>-0.43013533621595318</v>
      </c>
      <c r="AM68" s="1">
        <f>AVERAGE(N68,S68,X68,AH68)</f>
        <v>-0.26848981671926103</v>
      </c>
      <c r="AN68" s="1">
        <f>MAX(N68,S68,X68,AH68)</f>
        <v>-0.18766705697091493</v>
      </c>
      <c r="AO68" s="1">
        <f t="shared" ref="AO68:AO70" si="50">AN68-AL68</f>
        <v>0.24246827924503825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1" t="s">
        <v>45</v>
      </c>
      <c r="AY68" s="1" t="s">
        <v>54</v>
      </c>
      <c r="AZ68" s="1" t="s">
        <v>82</v>
      </c>
      <c r="BA68" s="1" t="s">
        <v>57</v>
      </c>
      <c r="BB68" s="1" t="s">
        <v>47</v>
      </c>
    </row>
    <row r="69" spans="1:67" x14ac:dyDescent="0.25">
      <c r="A69" s="1">
        <v>68</v>
      </c>
      <c r="B69" s="2" t="s">
        <v>130</v>
      </c>
      <c r="C69" s="6">
        <v>2</v>
      </c>
      <c r="D69" s="1">
        <v>60</v>
      </c>
      <c r="E69" s="1">
        <v>37</v>
      </c>
      <c r="F69" s="1">
        <f t="shared" si="38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9"/>
        <v>-0.37418111792863662</v>
      </c>
      <c r="O69" s="1">
        <f t="shared" si="40"/>
        <v>0.90909090909090917</v>
      </c>
      <c r="P69" s="1" t="s">
        <v>38</v>
      </c>
      <c r="Q69" s="1" t="s">
        <v>38</v>
      </c>
      <c r="R69" s="1">
        <v>54</v>
      </c>
      <c r="S69" s="1">
        <f t="shared" si="41"/>
        <v>5.4801222274123318E-2</v>
      </c>
      <c r="T69" s="1">
        <f t="shared" si="42"/>
        <v>6.1363636363636367</v>
      </c>
      <c r="U69" s="1" t="s">
        <v>38</v>
      </c>
      <c r="V69" s="1" t="s">
        <v>38</v>
      </c>
      <c r="W69" s="1">
        <v>44</v>
      </c>
      <c r="X69" s="1">
        <f t="shared" si="43"/>
        <v>-0.1317128386835984</v>
      </c>
      <c r="Y69" s="1">
        <f t="shared" si="44"/>
        <v>3.8636363636363633</v>
      </c>
      <c r="Z69" s="1" t="s">
        <v>38</v>
      </c>
      <c r="AA69" s="1" t="s">
        <v>38</v>
      </c>
      <c r="AB69" s="1" t="s">
        <v>36</v>
      </c>
      <c r="AC69" s="1" t="str">
        <f t="shared" si="45"/>
        <v>null</v>
      </c>
      <c r="AD69" s="1" t="str">
        <f t="shared" si="46"/>
        <v>null</v>
      </c>
      <c r="AE69" s="1" t="s">
        <v>36</v>
      </c>
      <c r="AF69" s="1" t="s">
        <v>36</v>
      </c>
      <c r="AG69" s="1" t="s">
        <v>36</v>
      </c>
      <c r="AH69" s="1" t="str">
        <f t="shared" si="47"/>
        <v>null</v>
      </c>
      <c r="AI69" s="1" t="str">
        <f t="shared" si="48"/>
        <v>null</v>
      </c>
      <c r="AJ69" s="1" t="s">
        <v>36</v>
      </c>
      <c r="AK69" s="1" t="s">
        <v>36</v>
      </c>
      <c r="AL69" s="1">
        <f>MIN(N69,S69,X69,AH69)</f>
        <v>-0.37418111792863662</v>
      </c>
      <c r="AM69" s="1">
        <f>AVERAGE(N69,S69,X69,AH69)</f>
        <v>-0.15036424477937058</v>
      </c>
      <c r="AN69" s="1">
        <f>MAX(N69,S69,X69,AH69)</f>
        <v>5.4801222274123318E-2</v>
      </c>
      <c r="AO69" s="1">
        <f t="shared" si="50"/>
        <v>0.42898234020275994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1" t="s">
        <v>45</v>
      </c>
      <c r="AY69" s="1" t="s">
        <v>47</v>
      </c>
    </row>
    <row r="70" spans="1:67" x14ac:dyDescent="0.25">
      <c r="A70" s="1">
        <v>69</v>
      </c>
      <c r="B70" s="2" t="s">
        <v>131</v>
      </c>
      <c r="C70" s="6">
        <v>2</v>
      </c>
      <c r="D70" s="1">
        <v>80</v>
      </c>
      <c r="E70" s="1">
        <v>60</v>
      </c>
      <c r="F70" s="1">
        <f t="shared" si="38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9"/>
        <v>0.55838918685997196</v>
      </c>
      <c r="O70" s="1">
        <f t="shared" si="40"/>
        <v>2.0567375886524824</v>
      </c>
      <c r="P70" s="1" t="s">
        <v>38</v>
      </c>
      <c r="Q70" s="1" t="s">
        <v>38</v>
      </c>
      <c r="R70" s="1">
        <v>88</v>
      </c>
      <c r="S70" s="1">
        <f t="shared" si="41"/>
        <v>0.68894902953037718</v>
      </c>
      <c r="T70" s="1">
        <f t="shared" si="42"/>
        <v>2.5531914893617018</v>
      </c>
      <c r="U70" s="1" t="s">
        <v>38</v>
      </c>
      <c r="V70" s="1" t="s">
        <v>39</v>
      </c>
      <c r="W70" s="1">
        <v>64</v>
      </c>
      <c r="X70" s="1">
        <f t="shared" si="43"/>
        <v>0.24131528323184503</v>
      </c>
      <c r="Y70" s="1">
        <f t="shared" si="44"/>
        <v>0.85106382978723405</v>
      </c>
      <c r="Z70" s="1" t="s">
        <v>38</v>
      </c>
      <c r="AA70" s="1" t="s">
        <v>39</v>
      </c>
      <c r="AB70" s="1" t="s">
        <v>36</v>
      </c>
      <c r="AC70" s="1" t="str">
        <f t="shared" si="45"/>
        <v>null</v>
      </c>
      <c r="AD70" s="1" t="str">
        <f t="shared" si="46"/>
        <v>null</v>
      </c>
      <c r="AE70" s="1" t="s">
        <v>36</v>
      </c>
      <c r="AF70" s="1" t="s">
        <v>36</v>
      </c>
      <c r="AG70" s="1" t="s">
        <v>36</v>
      </c>
      <c r="AH70" s="1" t="str">
        <f t="shared" si="47"/>
        <v>null</v>
      </c>
      <c r="AI70" s="1" t="str">
        <f t="shared" si="48"/>
        <v>null</v>
      </c>
      <c r="AJ70" s="1" t="s">
        <v>36</v>
      </c>
      <c r="AK70" s="1" t="s">
        <v>36</v>
      </c>
      <c r="AL70" s="1">
        <f>MIN(N70,S70,X70,AH70)</f>
        <v>0.24131528323184503</v>
      </c>
      <c r="AM70" s="1">
        <f>AVERAGE(N70,S70,X70,AH70)</f>
        <v>0.4962178332073981</v>
      </c>
      <c r="AN70" s="1">
        <f>MAX(N70,S70,X70,AH70)</f>
        <v>0.68894902953037718</v>
      </c>
      <c r="AO70" s="1">
        <f t="shared" si="50"/>
        <v>0.44763374629853214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1" t="s">
        <v>52</v>
      </c>
      <c r="AY70" s="1" t="s">
        <v>58</v>
      </c>
      <c r="AZ70" s="1" t="s">
        <v>46</v>
      </c>
    </row>
    <row r="71" spans="1:67" x14ac:dyDescent="0.25">
      <c r="A71" s="1">
        <v>70</v>
      </c>
      <c r="B71" s="2" t="s">
        <v>132</v>
      </c>
      <c r="C71" s="6">
        <v>2</v>
      </c>
      <c r="D71" s="1">
        <v>80</v>
      </c>
      <c r="E71" s="1">
        <v>60</v>
      </c>
      <c r="F71" s="1">
        <f t="shared" si="38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9"/>
        <v>null</v>
      </c>
      <c r="O71" s="1" t="str">
        <f t="shared" si="40"/>
        <v>null</v>
      </c>
      <c r="P71" s="1" t="s">
        <v>39</v>
      </c>
      <c r="Q71" s="1" t="s">
        <v>39</v>
      </c>
      <c r="R71" s="1" t="s">
        <v>36</v>
      </c>
      <c r="S71" s="1" t="str">
        <f t="shared" si="41"/>
        <v>null</v>
      </c>
      <c r="T71" s="1" t="str">
        <f t="shared" si="42"/>
        <v>null</v>
      </c>
      <c r="U71" s="1" t="s">
        <v>39</v>
      </c>
      <c r="V71" s="1" t="s">
        <v>39</v>
      </c>
      <c r="W71" s="1" t="s">
        <v>36</v>
      </c>
      <c r="X71" s="1" t="str">
        <f t="shared" si="43"/>
        <v>null</v>
      </c>
      <c r="Y71" s="1" t="str">
        <f t="shared" si="44"/>
        <v>null</v>
      </c>
      <c r="Z71" s="1" t="s">
        <v>38</v>
      </c>
      <c r="AA71" s="1" t="s">
        <v>38</v>
      </c>
      <c r="AB71" s="1" t="s">
        <v>36</v>
      </c>
      <c r="AC71" s="1" t="str">
        <f t="shared" si="45"/>
        <v>null</v>
      </c>
      <c r="AD71" s="1" t="str">
        <f t="shared" si="46"/>
        <v>null</v>
      </c>
      <c r="AE71" s="1" t="s">
        <v>36</v>
      </c>
      <c r="AF71" s="1" t="s">
        <v>36</v>
      </c>
      <c r="AG71" s="1" t="s">
        <v>36</v>
      </c>
      <c r="AH71" s="1" t="str">
        <f t="shared" si="47"/>
        <v>null</v>
      </c>
      <c r="AI71" s="1" t="str">
        <f t="shared" si="48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1" t="s">
        <v>93</v>
      </c>
      <c r="AY71" s="1" t="s">
        <v>175</v>
      </c>
      <c r="AZ71" s="1" t="s">
        <v>181</v>
      </c>
      <c r="BA71" s="1" t="s">
        <v>182</v>
      </c>
      <c r="BB71" s="1" t="s">
        <v>62</v>
      </c>
      <c r="BC71" s="1" t="s">
        <v>63</v>
      </c>
      <c r="BD71" s="1" t="s">
        <v>159</v>
      </c>
      <c r="BE71" s="1" t="s">
        <v>183</v>
      </c>
      <c r="BF71" s="1" t="s">
        <v>53</v>
      </c>
    </row>
    <row r="72" spans="1:67" x14ac:dyDescent="0.25">
      <c r="A72" s="1">
        <v>71</v>
      </c>
      <c r="B72" s="2" t="s">
        <v>133</v>
      </c>
      <c r="C72" s="6">
        <v>2</v>
      </c>
      <c r="D72" s="1">
        <v>30</v>
      </c>
      <c r="E72" s="1">
        <v>50</v>
      </c>
      <c r="F72" s="1">
        <f t="shared" si="38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9"/>
        <v>-0.59799799107790275</v>
      </c>
      <c r="O72" s="1">
        <f t="shared" si="40"/>
        <v>7.931034482758621</v>
      </c>
      <c r="P72" s="1" t="s">
        <v>39</v>
      </c>
      <c r="Q72" s="1" t="s">
        <v>38</v>
      </c>
      <c r="R72" s="1">
        <v>18</v>
      </c>
      <c r="S72" s="1">
        <f t="shared" si="41"/>
        <v>-0.61664939717367484</v>
      </c>
      <c r="T72" s="1">
        <f t="shared" si="42"/>
        <v>7.5862068965517242</v>
      </c>
      <c r="U72" s="1" t="s">
        <v>39</v>
      </c>
      <c r="V72" s="1" t="s">
        <v>39</v>
      </c>
      <c r="W72" s="1">
        <v>8</v>
      </c>
      <c r="X72" s="1">
        <f t="shared" si="43"/>
        <v>-0.80316345813139656</v>
      </c>
      <c r="Y72" s="1">
        <f t="shared" si="44"/>
        <v>4.1379310344827589</v>
      </c>
      <c r="Z72" s="1" t="s">
        <v>38</v>
      </c>
      <c r="AA72" s="1" t="s">
        <v>38</v>
      </c>
      <c r="AB72" s="1" t="s">
        <v>36</v>
      </c>
      <c r="AC72" s="1" t="str">
        <f t="shared" si="45"/>
        <v>null</v>
      </c>
      <c r="AD72" s="1" t="str">
        <f t="shared" si="46"/>
        <v>null</v>
      </c>
      <c r="AE72" s="1" t="s">
        <v>36</v>
      </c>
      <c r="AF72" s="1" t="s">
        <v>36</v>
      </c>
      <c r="AG72" s="1" t="s">
        <v>36</v>
      </c>
      <c r="AH72" s="1" t="str">
        <f t="shared" si="47"/>
        <v>null</v>
      </c>
      <c r="AI72" s="1" t="str">
        <f t="shared" si="48"/>
        <v>null</v>
      </c>
      <c r="AJ72" s="1" t="s">
        <v>36</v>
      </c>
      <c r="AK72" s="1" t="s">
        <v>36</v>
      </c>
      <c r="AL72" s="1">
        <f>MIN(N72,S72,X72,AH72)</f>
        <v>-0.80316345813139656</v>
      </c>
      <c r="AM72" s="1">
        <f>AVERAGE(N72,S72,X72,AH72)</f>
        <v>-0.67260361546099146</v>
      </c>
      <c r="AN72" s="1">
        <f>MAX(N72,S72,X72,AH72)</f>
        <v>-0.59799799107790275</v>
      </c>
      <c r="AO72" s="1">
        <f t="shared" ref="AO72" si="51">AN72-AL72</f>
        <v>0.20516546705349381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1" t="s">
        <v>62</v>
      </c>
      <c r="AY72" s="1" t="s">
        <v>184</v>
      </c>
      <c r="AZ72" s="1" t="s">
        <v>185</v>
      </c>
    </row>
    <row r="73" spans="1:67" x14ac:dyDescent="0.25">
      <c r="A73" s="1">
        <v>72</v>
      </c>
      <c r="B73" s="2" t="s">
        <v>134</v>
      </c>
      <c r="C73" s="6">
        <v>2</v>
      </c>
      <c r="D73" s="1">
        <v>90</v>
      </c>
      <c r="E73" s="1">
        <v>30</v>
      </c>
      <c r="F73" s="1">
        <f t="shared" si="38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9"/>
        <v>-0.41148393012018097</v>
      </c>
      <c r="O73" s="1">
        <f t="shared" si="40"/>
        <v>3.333333333333333</v>
      </c>
      <c r="P73" s="1" t="s">
        <v>39</v>
      </c>
      <c r="Q73" s="1" t="s">
        <v>38</v>
      </c>
      <c r="R73" s="1">
        <v>30</v>
      </c>
      <c r="S73" s="1">
        <f t="shared" si="41"/>
        <v>-0.39283252402440882</v>
      </c>
      <c r="T73" s="1">
        <f t="shared" si="42"/>
        <v>3.6666666666666665</v>
      </c>
      <c r="U73" s="1" t="s">
        <v>39</v>
      </c>
      <c r="V73" s="1" t="s">
        <v>39</v>
      </c>
      <c r="W73" s="1">
        <v>31</v>
      </c>
      <c r="X73" s="1">
        <f t="shared" si="43"/>
        <v>-0.37418111792863662</v>
      </c>
      <c r="Y73" s="1">
        <f t="shared" si="44"/>
        <v>4</v>
      </c>
      <c r="Z73" s="1" t="s">
        <v>38</v>
      </c>
      <c r="AA73" s="1" t="s">
        <v>38</v>
      </c>
      <c r="AB73" s="1" t="s">
        <v>36</v>
      </c>
      <c r="AC73" s="1" t="str">
        <f t="shared" si="45"/>
        <v>null</v>
      </c>
      <c r="AD73" s="1" t="str">
        <f t="shared" si="46"/>
        <v>null</v>
      </c>
      <c r="AE73" s="1" t="s">
        <v>36</v>
      </c>
      <c r="AF73" s="1" t="s">
        <v>36</v>
      </c>
      <c r="AG73" s="1" t="s">
        <v>36</v>
      </c>
      <c r="AH73" s="1" t="str">
        <f t="shared" si="47"/>
        <v>null</v>
      </c>
      <c r="AI73" s="1" t="str">
        <f t="shared" si="48"/>
        <v>null</v>
      </c>
      <c r="AJ73" s="1" t="s">
        <v>36</v>
      </c>
      <c r="AK73" s="1" t="s">
        <v>36</v>
      </c>
      <c r="AL73" s="1">
        <f>MIN(N73,S73,X73,AH73)</f>
        <v>-0.41148393012018097</v>
      </c>
      <c r="AM73" s="1">
        <f>AVERAGE(N73,S73,X73,AH73)</f>
        <v>-0.39283252402440877</v>
      </c>
      <c r="AN73" s="1">
        <f>MAX(N73,S73,X73,AH73)</f>
        <v>-0.37418111792863662</v>
      </c>
      <c r="AO73" s="1">
        <f t="shared" ref="AO73:AO76" si="52">AN73-AL73</f>
        <v>3.7302812191544354E-2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1" t="s">
        <v>52</v>
      </c>
      <c r="AY73" s="1" t="s">
        <v>146</v>
      </c>
      <c r="AZ73" s="1" t="s">
        <v>54</v>
      </c>
    </row>
    <row r="74" spans="1:67" x14ac:dyDescent="0.25">
      <c r="A74" s="1">
        <v>73</v>
      </c>
      <c r="B74" s="2" t="s">
        <v>135</v>
      </c>
      <c r="C74" s="6">
        <v>2</v>
      </c>
      <c r="D74" s="1">
        <v>80</v>
      </c>
      <c r="E74" s="1">
        <v>60</v>
      </c>
      <c r="F74" s="1">
        <f t="shared" si="38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9"/>
        <v>-0.22496986916245926</v>
      </c>
      <c r="O74" s="1">
        <f t="shared" si="40"/>
        <v>6.4285714285714288</v>
      </c>
      <c r="P74" s="1" t="s">
        <v>38</v>
      </c>
      <c r="Q74" s="1" t="s">
        <v>39</v>
      </c>
      <c r="R74" s="1">
        <v>21</v>
      </c>
      <c r="S74" s="1">
        <f t="shared" si="41"/>
        <v>-0.56069517888635834</v>
      </c>
      <c r="T74" s="1">
        <f t="shared" si="42"/>
        <v>3.2142857142857144</v>
      </c>
      <c r="U74" s="1" t="s">
        <v>38</v>
      </c>
      <c r="V74" s="1" t="s">
        <v>39</v>
      </c>
      <c r="W74" s="1">
        <v>41</v>
      </c>
      <c r="X74" s="1">
        <f t="shared" si="43"/>
        <v>-0.18766705697091493</v>
      </c>
      <c r="Y74" s="1">
        <f t="shared" si="44"/>
        <v>6.7857142857142865</v>
      </c>
      <c r="Z74" s="1" t="s">
        <v>39</v>
      </c>
      <c r="AA74" s="1" t="s">
        <v>39</v>
      </c>
      <c r="AB74" s="1" t="s">
        <v>36</v>
      </c>
      <c r="AC74" s="1" t="str">
        <f t="shared" si="45"/>
        <v>null</v>
      </c>
      <c r="AD74" s="1" t="str">
        <f t="shared" si="46"/>
        <v>null</v>
      </c>
      <c r="AE74" s="1" t="s">
        <v>36</v>
      </c>
      <c r="AF74" s="1" t="s">
        <v>36</v>
      </c>
      <c r="AG74" s="1" t="s">
        <v>36</v>
      </c>
      <c r="AH74" s="1" t="str">
        <f t="shared" si="47"/>
        <v>null</v>
      </c>
      <c r="AI74" s="1" t="str">
        <f t="shared" si="48"/>
        <v>null</v>
      </c>
      <c r="AJ74" s="1" t="s">
        <v>36</v>
      </c>
      <c r="AK74" s="1" t="s">
        <v>36</v>
      </c>
      <c r="AL74" s="1">
        <f>MIN(N74,S74,X74,AH74)</f>
        <v>-0.56069517888635834</v>
      </c>
      <c r="AM74" s="1">
        <f>AVERAGE(N74,S74,X74,AH74)</f>
        <v>-0.32444403500657754</v>
      </c>
      <c r="AN74" s="1">
        <f>MAX(N74,S74,X74,AH74)</f>
        <v>-0.18766705697091493</v>
      </c>
      <c r="AO74" s="1">
        <f t="shared" si="52"/>
        <v>0.37302812191544343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1" t="s">
        <v>45</v>
      </c>
      <c r="AY74" s="1" t="s">
        <v>58</v>
      </c>
      <c r="AZ74" s="1" t="s">
        <v>186</v>
      </c>
    </row>
    <row r="75" spans="1:67" x14ac:dyDescent="0.25">
      <c r="A75" s="1">
        <v>74</v>
      </c>
      <c r="B75" s="2" t="s">
        <v>136</v>
      </c>
      <c r="C75" s="6">
        <v>2</v>
      </c>
      <c r="D75" s="1">
        <v>150</v>
      </c>
      <c r="E75" s="1">
        <v>120</v>
      </c>
      <c r="F75" s="1">
        <f t="shared" si="38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9"/>
        <v>-0.63530080326944705</v>
      </c>
      <c r="O75" s="1">
        <f t="shared" si="40"/>
        <v>9.1666666666666661</v>
      </c>
      <c r="P75" s="1" t="s">
        <v>39</v>
      </c>
      <c r="Q75" s="1" t="s">
        <v>39</v>
      </c>
      <c r="R75" s="1">
        <v>18</v>
      </c>
      <c r="S75" s="1">
        <f t="shared" si="41"/>
        <v>-0.61664939717367484</v>
      </c>
      <c r="T75" s="1">
        <f t="shared" si="42"/>
        <v>10</v>
      </c>
      <c r="U75" s="1" t="s">
        <v>39</v>
      </c>
      <c r="V75" s="1" t="s">
        <v>39</v>
      </c>
      <c r="W75" s="1">
        <v>16</v>
      </c>
      <c r="X75" s="1">
        <f t="shared" si="43"/>
        <v>-0.65395220936521925</v>
      </c>
      <c r="Y75" s="1">
        <f t="shared" si="44"/>
        <v>8.3333333333333339</v>
      </c>
      <c r="Z75" s="1" t="s">
        <v>38</v>
      </c>
      <c r="AA75" s="1" t="s">
        <v>38</v>
      </c>
      <c r="AB75" s="1" t="s">
        <v>36</v>
      </c>
      <c r="AC75" s="1" t="str">
        <f t="shared" si="45"/>
        <v>null</v>
      </c>
      <c r="AD75" s="1" t="str">
        <f t="shared" si="46"/>
        <v>null</v>
      </c>
      <c r="AE75" s="1" t="s">
        <v>36</v>
      </c>
      <c r="AF75" s="1" t="s">
        <v>36</v>
      </c>
      <c r="AG75" s="1" t="s">
        <v>36</v>
      </c>
      <c r="AH75" s="1" t="str">
        <f t="shared" si="47"/>
        <v>null</v>
      </c>
      <c r="AI75" s="1" t="str">
        <f t="shared" si="48"/>
        <v>null</v>
      </c>
      <c r="AJ75" s="1" t="s">
        <v>36</v>
      </c>
      <c r="AK75" s="1" t="s">
        <v>36</v>
      </c>
      <c r="AL75" s="1">
        <f>MIN(N75,S75,X75,AH75)</f>
        <v>-0.65395220936521925</v>
      </c>
      <c r="AM75" s="1">
        <f>AVERAGE(N75,S75,X75,AH75)</f>
        <v>-0.63530080326944705</v>
      </c>
      <c r="AN75" s="1">
        <f>MAX(N75,S75,X75,AH75)</f>
        <v>-0.61664939717367484</v>
      </c>
      <c r="AO75" s="1">
        <f t="shared" si="52"/>
        <v>3.730281219154441E-2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1" t="s">
        <v>56</v>
      </c>
      <c r="AY75" s="1" t="s">
        <v>71</v>
      </c>
      <c r="AZ75" s="1" t="s">
        <v>89</v>
      </c>
      <c r="BA75" s="1" t="s">
        <v>94</v>
      </c>
      <c r="BB75" s="1" t="s">
        <v>162</v>
      </c>
      <c r="BC75" s="1" t="s">
        <v>184</v>
      </c>
      <c r="BD75" s="1" t="s">
        <v>187</v>
      </c>
    </row>
    <row r="76" spans="1:67" x14ac:dyDescent="0.25">
      <c r="A76" s="1">
        <v>75</v>
      </c>
      <c r="B76" s="2" t="s">
        <v>137</v>
      </c>
      <c r="C76" s="6">
        <v>2</v>
      </c>
      <c r="D76" s="1">
        <v>120</v>
      </c>
      <c r="E76" s="1">
        <v>75</v>
      </c>
      <c r="F76" s="1">
        <f t="shared" si="38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9"/>
        <v>-0.65395220936521925</v>
      </c>
      <c r="O76" s="1">
        <f t="shared" si="40"/>
        <v>2.5</v>
      </c>
      <c r="P76" s="1" t="s">
        <v>39</v>
      </c>
      <c r="Q76" s="1" t="s">
        <v>38</v>
      </c>
      <c r="R76" s="1">
        <v>17</v>
      </c>
      <c r="S76" s="1">
        <f t="shared" si="41"/>
        <v>-0.63530080326944705</v>
      </c>
      <c r="T76" s="1">
        <f t="shared" si="42"/>
        <v>2.8125</v>
      </c>
      <c r="U76" s="1" t="s">
        <v>38</v>
      </c>
      <c r="V76" s="1" t="s">
        <v>38</v>
      </c>
      <c r="W76" s="1">
        <v>18</v>
      </c>
      <c r="X76" s="1">
        <f t="shared" si="43"/>
        <v>-0.61664939717367484</v>
      </c>
      <c r="Y76" s="1">
        <f t="shared" si="44"/>
        <v>3.125</v>
      </c>
      <c r="Z76" s="1" t="s">
        <v>38</v>
      </c>
      <c r="AA76" s="1" t="s">
        <v>38</v>
      </c>
      <c r="AB76" s="1" t="s">
        <v>36</v>
      </c>
      <c r="AC76" s="1" t="str">
        <f t="shared" si="45"/>
        <v>null</v>
      </c>
      <c r="AD76" s="1" t="str">
        <f t="shared" si="46"/>
        <v>null</v>
      </c>
      <c r="AE76" s="1" t="s">
        <v>36</v>
      </c>
      <c r="AF76" s="1" t="s">
        <v>36</v>
      </c>
      <c r="AG76" s="1" t="s">
        <v>36</v>
      </c>
      <c r="AH76" s="1" t="str">
        <f t="shared" si="47"/>
        <v>null</v>
      </c>
      <c r="AI76" s="1" t="str">
        <f t="shared" si="48"/>
        <v>null</v>
      </c>
      <c r="AJ76" s="1" t="s">
        <v>36</v>
      </c>
      <c r="AK76" s="1" t="s">
        <v>36</v>
      </c>
      <c r="AL76" s="1">
        <f>MIN(N76,S76,X76,AH76)</f>
        <v>-0.65395220936521925</v>
      </c>
      <c r="AM76" s="1">
        <f>AVERAGE(N76,S76,X76,AH76)</f>
        <v>-0.63530080326944705</v>
      </c>
      <c r="AN76" s="1">
        <f>MAX(N76,S76,X76,AH76)</f>
        <v>-0.61664939717367484</v>
      </c>
      <c r="AO76" s="1">
        <f t="shared" si="52"/>
        <v>3.730281219154441E-2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1" t="s">
        <v>50</v>
      </c>
      <c r="AY76" s="1" t="s">
        <v>93</v>
      </c>
      <c r="AZ76" s="1" t="s">
        <v>60</v>
      </c>
      <c r="BA76" s="1" t="s">
        <v>58</v>
      </c>
      <c r="BB76" s="1" t="s">
        <v>54</v>
      </c>
      <c r="BC76" s="1" t="s">
        <v>85</v>
      </c>
      <c r="BD76" s="1" t="s">
        <v>65</v>
      </c>
      <c r="BE76" s="1" t="s">
        <v>53</v>
      </c>
    </row>
    <row r="77" spans="1:67" x14ac:dyDescent="0.25">
      <c r="A77" s="1">
        <v>76</v>
      </c>
      <c r="B77" s="2" t="s">
        <v>138</v>
      </c>
      <c r="C77" s="6">
        <v>2</v>
      </c>
      <c r="D77" s="1">
        <v>80</v>
      </c>
      <c r="E77" s="1">
        <v>30</v>
      </c>
      <c r="F77" s="1">
        <f t="shared" si="38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9"/>
        <v>null</v>
      </c>
      <c r="O77" s="1" t="str">
        <f t="shared" si="40"/>
        <v>null</v>
      </c>
      <c r="P77" s="1" t="s">
        <v>36</v>
      </c>
      <c r="Q77" s="1" t="s">
        <v>36</v>
      </c>
      <c r="R77" s="1" t="s">
        <v>36</v>
      </c>
      <c r="S77" s="1" t="str">
        <f t="shared" si="41"/>
        <v>null</v>
      </c>
      <c r="T77" s="1" t="str">
        <f t="shared" si="42"/>
        <v>null</v>
      </c>
      <c r="U77" s="1" t="s">
        <v>39</v>
      </c>
      <c r="V77" s="1" t="s">
        <v>39</v>
      </c>
      <c r="W77" s="1" t="s">
        <v>36</v>
      </c>
      <c r="X77" s="1" t="str">
        <f t="shared" si="43"/>
        <v>null</v>
      </c>
      <c r="Y77" s="1" t="str">
        <f t="shared" si="44"/>
        <v>null</v>
      </c>
      <c r="Z77" s="1" t="s">
        <v>38</v>
      </c>
      <c r="AA77" s="1" t="s">
        <v>39</v>
      </c>
      <c r="AB77" s="1" t="s">
        <v>36</v>
      </c>
      <c r="AC77" s="1" t="str">
        <f t="shared" si="45"/>
        <v>null</v>
      </c>
      <c r="AD77" s="1" t="str">
        <f t="shared" si="46"/>
        <v>null</v>
      </c>
      <c r="AE77" s="1" t="s">
        <v>36</v>
      </c>
      <c r="AF77" s="1" t="s">
        <v>36</v>
      </c>
      <c r="AG77" s="1" t="s">
        <v>36</v>
      </c>
      <c r="AH77" s="1" t="str">
        <f t="shared" si="47"/>
        <v>null</v>
      </c>
      <c r="AI77" s="1" t="str">
        <f t="shared" si="48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1" t="s">
        <v>58</v>
      </c>
      <c r="AY77" s="1" t="s">
        <v>65</v>
      </c>
      <c r="AZ77" s="1" t="s">
        <v>183</v>
      </c>
      <c r="BA77" s="1" t="s">
        <v>53</v>
      </c>
    </row>
    <row r="78" spans="1:67" x14ac:dyDescent="0.25">
      <c r="A78" s="1">
        <v>77</v>
      </c>
      <c r="B78" s="2" t="s">
        <v>139</v>
      </c>
      <c r="C78" s="6">
        <v>2</v>
      </c>
      <c r="D78" s="1">
        <v>60</v>
      </c>
      <c r="E78" s="1">
        <v>45</v>
      </c>
      <c r="F78" s="1">
        <f t="shared" si="38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9"/>
        <v>-0.46743814840749753</v>
      </c>
      <c r="O78" s="1">
        <f t="shared" si="40"/>
        <v>-1.1940298507462686</v>
      </c>
      <c r="P78" s="1" t="s">
        <v>39</v>
      </c>
      <c r="Q78" s="1" t="s">
        <v>38</v>
      </c>
      <c r="R78" s="1" t="s">
        <v>36</v>
      </c>
      <c r="S78" s="1" t="str">
        <f t="shared" si="41"/>
        <v>null</v>
      </c>
      <c r="T78" s="1" t="str">
        <f t="shared" si="42"/>
        <v>null</v>
      </c>
      <c r="U78" s="1" t="s">
        <v>36</v>
      </c>
      <c r="V78" s="1" t="s">
        <v>36</v>
      </c>
      <c r="W78" s="1">
        <v>36</v>
      </c>
      <c r="X78" s="1">
        <f t="shared" si="43"/>
        <v>-0.28092408744977576</v>
      </c>
      <c r="Y78" s="1">
        <f t="shared" si="44"/>
        <v>0.29850746268656714</v>
      </c>
      <c r="Z78" s="1" t="s">
        <v>39</v>
      </c>
      <c r="AA78" s="1" t="s">
        <v>38</v>
      </c>
      <c r="AB78" s="1" t="s">
        <v>36</v>
      </c>
      <c r="AC78" s="1" t="str">
        <f t="shared" si="45"/>
        <v>null</v>
      </c>
      <c r="AD78" s="1" t="str">
        <f t="shared" si="46"/>
        <v>null</v>
      </c>
      <c r="AE78" s="1" t="s">
        <v>36</v>
      </c>
      <c r="AF78" s="1" t="s">
        <v>36</v>
      </c>
      <c r="AG78" s="1">
        <v>40</v>
      </c>
      <c r="AH78" s="1">
        <f t="shared" si="47"/>
        <v>-0.20631846306668711</v>
      </c>
      <c r="AI78" s="1">
        <f t="shared" si="48"/>
        <v>0.89552238805970141</v>
      </c>
      <c r="AJ78" s="1" t="s">
        <v>39</v>
      </c>
      <c r="AK78" s="1" t="s">
        <v>38</v>
      </c>
      <c r="AL78" s="1">
        <f t="shared" ref="AL78:AL87" si="53">MIN(N78,S78,X78,AH78)</f>
        <v>-0.46743814840749753</v>
      </c>
      <c r="AM78" s="1">
        <f t="shared" ref="AM78:AM87" si="54">AVERAGE(N78,S78,X78,AH78)</f>
        <v>-0.31822689964132012</v>
      </c>
      <c r="AN78" s="1">
        <f t="shared" ref="AN78:AN87" si="55">MAX(N78,S78,X78,AH78)</f>
        <v>-0.20631846306668711</v>
      </c>
      <c r="AO78" s="1">
        <f t="shared" ref="AO78" si="56">AN78-AL78</f>
        <v>0.26111968534081043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1" t="s">
        <v>51</v>
      </c>
      <c r="AY78" s="1" t="s">
        <v>169</v>
      </c>
      <c r="AZ78" s="1" t="s">
        <v>68</v>
      </c>
      <c r="BA78" s="1" t="s">
        <v>67</v>
      </c>
    </row>
    <row r="79" spans="1:67" x14ac:dyDescent="0.25">
      <c r="A79" s="1">
        <v>78</v>
      </c>
      <c r="B79" s="2" t="s">
        <v>140</v>
      </c>
      <c r="C79" s="6">
        <v>2</v>
      </c>
      <c r="D79" s="1">
        <v>240</v>
      </c>
      <c r="E79" s="1">
        <v>120</v>
      </c>
      <c r="F79" s="1">
        <f t="shared" si="38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9"/>
        <v>-0.84046627032294097</v>
      </c>
      <c r="O79" s="1">
        <f t="shared" si="40"/>
        <v>0.53097345132743357</v>
      </c>
      <c r="P79" s="1" t="s">
        <v>39</v>
      </c>
      <c r="Q79" s="1" t="s">
        <v>38</v>
      </c>
      <c r="R79" s="1">
        <v>2</v>
      </c>
      <c r="S79" s="1">
        <f t="shared" si="41"/>
        <v>-0.91507189470602968</v>
      </c>
      <c r="T79" s="1">
        <f t="shared" si="42"/>
        <v>0.17699115044247787</v>
      </c>
      <c r="U79" s="1" t="s">
        <v>38</v>
      </c>
      <c r="V79" s="1" t="s">
        <v>39</v>
      </c>
      <c r="W79" s="1">
        <v>13</v>
      </c>
      <c r="X79" s="1">
        <f t="shared" si="43"/>
        <v>-0.70990642765253575</v>
      </c>
      <c r="Y79" s="1">
        <f t="shared" si="44"/>
        <v>1.1504424778761062</v>
      </c>
      <c r="Z79" s="1" t="s">
        <v>38</v>
      </c>
      <c r="AA79" s="1" t="s">
        <v>38</v>
      </c>
      <c r="AB79" s="1" t="s">
        <v>36</v>
      </c>
      <c r="AC79" s="1" t="str">
        <f t="shared" si="45"/>
        <v>null</v>
      </c>
      <c r="AD79" s="1" t="str">
        <f t="shared" si="46"/>
        <v>null</v>
      </c>
      <c r="AE79" s="1" t="s">
        <v>36</v>
      </c>
      <c r="AF79" s="1" t="s">
        <v>36</v>
      </c>
      <c r="AG79" s="1" t="s">
        <v>36</v>
      </c>
      <c r="AH79" s="1" t="str">
        <f t="shared" si="47"/>
        <v>null</v>
      </c>
      <c r="AI79" s="1" t="str">
        <f t="shared" si="48"/>
        <v>null</v>
      </c>
      <c r="AJ79" s="1" t="s">
        <v>36</v>
      </c>
      <c r="AK79" s="1" t="s">
        <v>36</v>
      </c>
      <c r="AL79" s="1">
        <f t="shared" si="53"/>
        <v>-0.91507189470602968</v>
      </c>
      <c r="AM79" s="1">
        <f t="shared" si="54"/>
        <v>-0.82181486422716876</v>
      </c>
      <c r="AN79" s="1">
        <f t="shared" si="55"/>
        <v>-0.70990642765253575</v>
      </c>
      <c r="AO79" s="1">
        <f t="shared" ref="AO79:AO87" si="57">AN79-AL79</f>
        <v>0.20516546705349392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1" t="s">
        <v>85</v>
      </c>
      <c r="AY79" s="1" t="s">
        <v>64</v>
      </c>
      <c r="AZ79" s="1" t="s">
        <v>155</v>
      </c>
    </row>
    <row r="80" spans="1:67" x14ac:dyDescent="0.25">
      <c r="A80" s="1">
        <v>79</v>
      </c>
      <c r="B80" s="2" t="s">
        <v>141</v>
      </c>
      <c r="C80" s="6">
        <v>2</v>
      </c>
      <c r="D80" s="1">
        <v>30</v>
      </c>
      <c r="E80" s="1">
        <v>30</v>
      </c>
      <c r="F80" s="1">
        <f t="shared" si="38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9"/>
        <v>-0.95237470689757397</v>
      </c>
      <c r="O80" s="1">
        <f t="shared" si="40"/>
        <v>0</v>
      </c>
      <c r="P80" s="1" t="s">
        <v>39</v>
      </c>
      <c r="Q80" s="1" t="s">
        <v>39</v>
      </c>
      <c r="R80" s="1">
        <v>2</v>
      </c>
      <c r="S80" s="1">
        <f t="shared" si="41"/>
        <v>-0.91507189470602968</v>
      </c>
      <c r="T80" s="1">
        <f t="shared" si="42"/>
        <v>10</v>
      </c>
      <c r="U80" s="1" t="s">
        <v>39</v>
      </c>
      <c r="V80" s="1" t="s">
        <v>39</v>
      </c>
      <c r="W80" s="1" t="s">
        <v>36</v>
      </c>
      <c r="X80" s="1" t="str">
        <f t="shared" si="43"/>
        <v>null</v>
      </c>
      <c r="Y80" s="1" t="str">
        <f t="shared" si="44"/>
        <v>null</v>
      </c>
      <c r="Z80" s="1" t="s">
        <v>36</v>
      </c>
      <c r="AA80" s="1" t="s">
        <v>36</v>
      </c>
      <c r="AB80" s="1" t="s">
        <v>36</v>
      </c>
      <c r="AC80" s="1" t="str">
        <f t="shared" si="45"/>
        <v>null</v>
      </c>
      <c r="AD80" s="1" t="str">
        <f t="shared" si="46"/>
        <v>null</v>
      </c>
      <c r="AE80" s="1" t="s">
        <v>36</v>
      </c>
      <c r="AF80" s="1" t="s">
        <v>36</v>
      </c>
      <c r="AG80" s="1" t="s">
        <v>36</v>
      </c>
      <c r="AH80" s="1" t="str">
        <f t="shared" si="47"/>
        <v>null</v>
      </c>
      <c r="AI80" s="1" t="str">
        <f t="shared" si="48"/>
        <v>null</v>
      </c>
      <c r="AJ80" s="1" t="s">
        <v>36</v>
      </c>
      <c r="AK80" s="1" t="s">
        <v>36</v>
      </c>
      <c r="AL80" s="1">
        <f t="shared" si="53"/>
        <v>-0.95237470689757397</v>
      </c>
      <c r="AM80" s="1">
        <f t="shared" si="54"/>
        <v>-0.93372330080180177</v>
      </c>
      <c r="AN80" s="1">
        <f t="shared" si="55"/>
        <v>-0.91507189470602968</v>
      </c>
      <c r="AO80" s="1">
        <f t="shared" si="57"/>
        <v>3.7302812191544299E-2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1" t="s">
        <v>45</v>
      </c>
      <c r="AY80" s="1" t="s">
        <v>54</v>
      </c>
      <c r="AZ80" s="1" t="s">
        <v>154</v>
      </c>
      <c r="BA80" s="1" t="s">
        <v>47</v>
      </c>
    </row>
    <row r="81" spans="1:61" x14ac:dyDescent="0.25">
      <c r="A81" s="1">
        <v>80</v>
      </c>
      <c r="B81" s="2" t="s">
        <v>142</v>
      </c>
      <c r="C81" s="6">
        <v>2</v>
      </c>
      <c r="D81" s="1">
        <v>60</v>
      </c>
      <c r="E81" s="1">
        <v>60</v>
      </c>
      <c r="F81" s="1">
        <f t="shared" si="38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9"/>
        <v>null</v>
      </c>
      <c r="O81" s="1" t="str">
        <f t="shared" si="40"/>
        <v>null</v>
      </c>
      <c r="P81" s="1" t="s">
        <v>36</v>
      </c>
      <c r="Q81" s="1" t="s">
        <v>36</v>
      </c>
      <c r="R81" s="1">
        <v>39</v>
      </c>
      <c r="S81" s="1">
        <f t="shared" si="41"/>
        <v>-0.22496986916245926</v>
      </c>
      <c r="T81" s="1">
        <f t="shared" si="42"/>
        <v>6.8181818181818175</v>
      </c>
      <c r="U81" s="1" t="s">
        <v>38</v>
      </c>
      <c r="V81" s="1" t="s">
        <v>38</v>
      </c>
      <c r="W81" s="1">
        <v>39</v>
      </c>
      <c r="X81" s="1">
        <f t="shared" si="43"/>
        <v>-0.22496986916245926</v>
      </c>
      <c r="Y81" s="1">
        <f t="shared" si="44"/>
        <v>6.8181818181818175</v>
      </c>
      <c r="Z81" s="1" t="s">
        <v>39</v>
      </c>
      <c r="AA81" s="1" t="s">
        <v>38</v>
      </c>
      <c r="AB81" s="1" t="s">
        <v>36</v>
      </c>
      <c r="AC81" s="1" t="str">
        <f t="shared" si="45"/>
        <v>null</v>
      </c>
      <c r="AD81" s="1" t="str">
        <f t="shared" si="46"/>
        <v>null</v>
      </c>
      <c r="AE81" s="1" t="s">
        <v>36</v>
      </c>
      <c r="AF81" s="1" t="s">
        <v>36</v>
      </c>
      <c r="AG81" s="1" t="s">
        <v>36</v>
      </c>
      <c r="AH81" s="1" t="str">
        <f t="shared" si="47"/>
        <v>null</v>
      </c>
      <c r="AI81" s="1" t="str">
        <f t="shared" si="48"/>
        <v>null</v>
      </c>
      <c r="AJ81" s="1" t="s">
        <v>36</v>
      </c>
      <c r="AK81" s="1" t="s">
        <v>36</v>
      </c>
      <c r="AL81" s="1">
        <f t="shared" si="53"/>
        <v>-0.22496986916245926</v>
      </c>
      <c r="AM81" s="1">
        <f t="shared" si="54"/>
        <v>-0.22496986916245926</v>
      </c>
      <c r="AN81" s="1">
        <f t="shared" si="55"/>
        <v>-0.22496986916245926</v>
      </c>
      <c r="AO81" s="1">
        <f t="shared" si="5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1" t="s">
        <v>66</v>
      </c>
      <c r="AY81" s="1" t="s">
        <v>62</v>
      </c>
      <c r="AZ81" s="1" t="s">
        <v>47</v>
      </c>
      <c r="BA81" s="1" t="s">
        <v>147</v>
      </c>
      <c r="BB81" s="1" t="s">
        <v>67</v>
      </c>
    </row>
    <row r="82" spans="1:61" x14ac:dyDescent="0.25">
      <c r="A82" s="1">
        <v>81</v>
      </c>
      <c r="B82" s="2" t="s">
        <v>188</v>
      </c>
      <c r="C82" s="6">
        <v>2</v>
      </c>
      <c r="D82" s="1">
        <v>30</v>
      </c>
      <c r="E82" s="1">
        <v>30</v>
      </c>
      <c r="F82" s="1">
        <f t="shared" si="38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9"/>
        <v>-0.72855783374830796</v>
      </c>
      <c r="O82" s="1">
        <f t="shared" si="40"/>
        <v>1.2</v>
      </c>
      <c r="P82" s="1" t="s">
        <v>38</v>
      </c>
      <c r="Q82" s="1" t="s">
        <v>38</v>
      </c>
      <c r="R82" s="1">
        <v>14</v>
      </c>
      <c r="S82" s="1">
        <f t="shared" si="41"/>
        <v>-0.69125502155676355</v>
      </c>
      <c r="T82" s="1">
        <f t="shared" si="42"/>
        <v>1.6</v>
      </c>
      <c r="U82" s="1" t="s">
        <v>38</v>
      </c>
      <c r="V82" s="1" t="s">
        <v>38</v>
      </c>
      <c r="W82" s="1">
        <v>22</v>
      </c>
      <c r="X82" s="1">
        <f t="shared" si="43"/>
        <v>-0.54204377279058624</v>
      </c>
      <c r="Y82" s="1">
        <f t="shared" si="44"/>
        <v>3.2</v>
      </c>
      <c r="Z82" s="1" t="s">
        <v>38</v>
      </c>
      <c r="AA82" s="1" t="s">
        <v>38</v>
      </c>
      <c r="AB82" s="1" t="s">
        <v>36</v>
      </c>
      <c r="AC82" s="1" t="str">
        <f t="shared" si="45"/>
        <v>null</v>
      </c>
      <c r="AD82" s="1" t="str">
        <f t="shared" si="46"/>
        <v>null</v>
      </c>
      <c r="AE82" s="1" t="s">
        <v>36</v>
      </c>
      <c r="AF82" s="1" t="s">
        <v>36</v>
      </c>
      <c r="AG82" s="1" t="s">
        <v>36</v>
      </c>
      <c r="AH82" s="1" t="str">
        <f t="shared" si="47"/>
        <v>null</v>
      </c>
      <c r="AI82" s="1" t="str">
        <f t="shared" si="48"/>
        <v>null</v>
      </c>
      <c r="AJ82" s="1" t="s">
        <v>36</v>
      </c>
      <c r="AK82" s="1" t="s">
        <v>36</v>
      </c>
      <c r="AL82" s="1">
        <f t="shared" si="53"/>
        <v>-0.72855783374830796</v>
      </c>
      <c r="AM82" s="1">
        <f t="shared" si="54"/>
        <v>-0.65395220936521925</v>
      </c>
      <c r="AN82" s="1">
        <f t="shared" si="55"/>
        <v>-0.54204377279058624</v>
      </c>
      <c r="AO82" s="1">
        <f t="shared" si="57"/>
        <v>0.18651406095772172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1" t="s">
        <v>85</v>
      </c>
      <c r="AY82" s="1" t="s">
        <v>57</v>
      </c>
      <c r="AZ82" s="1" t="s">
        <v>61</v>
      </c>
    </row>
    <row r="83" spans="1:61" x14ac:dyDescent="0.25">
      <c r="A83" s="1">
        <v>82</v>
      </c>
      <c r="B83" s="2" t="s">
        <v>189</v>
      </c>
      <c r="C83" s="6">
        <v>2</v>
      </c>
      <c r="D83" s="1">
        <v>30</v>
      </c>
      <c r="E83" s="1">
        <v>14</v>
      </c>
      <c r="F83" s="1">
        <f t="shared" si="38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9"/>
        <v>-0.74720923984408005</v>
      </c>
      <c r="O83" s="1">
        <f t="shared" si="40"/>
        <v>1.8181818181818183</v>
      </c>
      <c r="P83" s="1" t="s">
        <v>39</v>
      </c>
      <c r="Q83" s="1" t="s">
        <v>39</v>
      </c>
      <c r="R83" s="1">
        <v>12</v>
      </c>
      <c r="S83" s="1">
        <f t="shared" si="41"/>
        <v>-0.72855783374830796</v>
      </c>
      <c r="T83" s="1">
        <f t="shared" si="42"/>
        <v>2.7272727272727271</v>
      </c>
      <c r="U83" s="1" t="s">
        <v>39</v>
      </c>
      <c r="V83" s="1" t="s">
        <v>39</v>
      </c>
      <c r="W83" s="1">
        <v>18</v>
      </c>
      <c r="X83" s="1">
        <f t="shared" si="43"/>
        <v>-0.61664939717367484</v>
      </c>
      <c r="Y83" s="1">
        <f t="shared" si="44"/>
        <v>8.1818181818181817</v>
      </c>
      <c r="Z83" s="1" t="s">
        <v>38</v>
      </c>
      <c r="AA83" s="1" t="s">
        <v>39</v>
      </c>
      <c r="AB83" s="1" t="s">
        <v>36</v>
      </c>
      <c r="AC83" s="1" t="str">
        <f t="shared" si="45"/>
        <v>null</v>
      </c>
      <c r="AD83" s="1" t="str">
        <f t="shared" si="46"/>
        <v>null</v>
      </c>
      <c r="AE83" s="1" t="s">
        <v>36</v>
      </c>
      <c r="AF83" s="1" t="s">
        <v>36</v>
      </c>
      <c r="AG83" s="1" t="s">
        <v>36</v>
      </c>
      <c r="AH83" s="1" t="str">
        <f t="shared" si="47"/>
        <v>null</v>
      </c>
      <c r="AI83" s="1" t="str">
        <f t="shared" si="48"/>
        <v>null</v>
      </c>
      <c r="AJ83" s="1" t="s">
        <v>36</v>
      </c>
      <c r="AK83" s="1" t="s">
        <v>36</v>
      </c>
      <c r="AL83" s="1">
        <f t="shared" si="53"/>
        <v>-0.74720923984408005</v>
      </c>
      <c r="AM83" s="1">
        <f t="shared" si="54"/>
        <v>-0.69747215692202091</v>
      </c>
      <c r="AN83" s="1">
        <f t="shared" si="55"/>
        <v>-0.61664939717367484</v>
      </c>
      <c r="AO83" s="1">
        <f t="shared" si="57"/>
        <v>0.13055984267040521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1" t="s">
        <v>84</v>
      </c>
      <c r="AY83" s="1" t="s">
        <v>93</v>
      </c>
      <c r="AZ83" s="1" t="s">
        <v>45</v>
      </c>
      <c r="BA83" s="1" t="s">
        <v>47</v>
      </c>
    </row>
    <row r="84" spans="1:61" x14ac:dyDescent="0.25">
      <c r="A84" s="1">
        <v>83</v>
      </c>
      <c r="B84" s="2" t="s">
        <v>190</v>
      </c>
      <c r="C84" s="6">
        <v>2</v>
      </c>
      <c r="D84" s="1">
        <v>180</v>
      </c>
      <c r="E84" s="1">
        <v>75</v>
      </c>
      <c r="F84" s="1">
        <f t="shared" si="38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9"/>
        <v>-0.80316345813139656</v>
      </c>
      <c r="O84" s="1">
        <f t="shared" si="40"/>
        <v>-1.8285714285714285</v>
      </c>
      <c r="P84" s="1" t="s">
        <v>39</v>
      </c>
      <c r="Q84" s="1" t="s">
        <v>39</v>
      </c>
      <c r="R84" s="1">
        <v>28</v>
      </c>
      <c r="S84" s="1">
        <f t="shared" si="41"/>
        <v>-0.43013533621595318</v>
      </c>
      <c r="T84" s="1">
        <f t="shared" si="42"/>
        <v>-0.68571428571428572</v>
      </c>
      <c r="U84" s="1" t="s">
        <v>39</v>
      </c>
      <c r="V84" s="1" t="s">
        <v>38</v>
      </c>
      <c r="W84" s="1">
        <v>38</v>
      </c>
      <c r="X84" s="1">
        <f t="shared" si="43"/>
        <v>-0.24362127525823143</v>
      </c>
      <c r="Y84" s="1">
        <f t="shared" si="44"/>
        <v>-0.11428571428571428</v>
      </c>
      <c r="Z84" s="1" t="s">
        <v>39</v>
      </c>
      <c r="AA84" s="1" t="s">
        <v>39</v>
      </c>
      <c r="AB84" s="1" t="s">
        <v>36</v>
      </c>
      <c r="AC84" s="1" t="str">
        <f t="shared" si="45"/>
        <v>null</v>
      </c>
      <c r="AD84" s="1" t="str">
        <f t="shared" si="46"/>
        <v>null</v>
      </c>
      <c r="AE84" s="1" t="s">
        <v>36</v>
      </c>
      <c r="AF84" s="1" t="s">
        <v>36</v>
      </c>
      <c r="AG84" s="1" t="s">
        <v>36</v>
      </c>
      <c r="AH84" s="1" t="str">
        <f t="shared" si="47"/>
        <v>null</v>
      </c>
      <c r="AI84" s="1" t="str">
        <f t="shared" si="48"/>
        <v>null</v>
      </c>
      <c r="AJ84" s="1" t="s">
        <v>36</v>
      </c>
      <c r="AK84" s="1" t="s">
        <v>36</v>
      </c>
      <c r="AL84" s="1">
        <f t="shared" si="53"/>
        <v>-0.80316345813139656</v>
      </c>
      <c r="AM84" s="1">
        <f t="shared" si="54"/>
        <v>-0.49230668986852705</v>
      </c>
      <c r="AN84" s="1">
        <f t="shared" si="55"/>
        <v>-0.24362127525823143</v>
      </c>
      <c r="AO84" s="1">
        <f t="shared" si="57"/>
        <v>0.55954218287316515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1" t="s">
        <v>193</v>
      </c>
      <c r="AY84" s="1" t="s">
        <v>58</v>
      </c>
      <c r="AZ84" s="1" t="s">
        <v>87</v>
      </c>
      <c r="BA84" s="1" t="s">
        <v>94</v>
      </c>
      <c r="BB84" s="1" t="s">
        <v>57</v>
      </c>
      <c r="BC84" s="1" t="s">
        <v>55</v>
      </c>
      <c r="BD84" s="1" t="s">
        <v>194</v>
      </c>
      <c r="BE84" s="1" t="s">
        <v>67</v>
      </c>
    </row>
    <row r="85" spans="1:61" x14ac:dyDescent="0.25">
      <c r="A85" s="1">
        <v>84</v>
      </c>
      <c r="B85" s="2" t="s">
        <v>191</v>
      </c>
      <c r="C85" s="6">
        <v>2</v>
      </c>
      <c r="D85" s="1">
        <v>45</v>
      </c>
      <c r="E85" s="1">
        <v>37</v>
      </c>
      <c r="F85" s="1">
        <f t="shared" si="38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9"/>
        <v>-0.20631846306668711</v>
      </c>
      <c r="O85" s="1">
        <f t="shared" si="40"/>
        <v>0.94594594594594605</v>
      </c>
      <c r="P85" s="1" t="s">
        <v>39</v>
      </c>
      <c r="Q85" s="1" t="s">
        <v>39</v>
      </c>
      <c r="R85" s="1">
        <v>22</v>
      </c>
      <c r="S85" s="1">
        <f t="shared" si="41"/>
        <v>-0.54204377279058624</v>
      </c>
      <c r="T85" s="1">
        <f t="shared" si="42"/>
        <v>-1.4864864864864866</v>
      </c>
      <c r="U85" s="1" t="s">
        <v>39</v>
      </c>
      <c r="V85" s="1" t="s">
        <v>39</v>
      </c>
      <c r="W85" s="1">
        <v>37</v>
      </c>
      <c r="X85" s="1">
        <f t="shared" si="43"/>
        <v>-0.26227268135400361</v>
      </c>
      <c r="Y85" s="1">
        <f t="shared" si="44"/>
        <v>0.54054054054054057</v>
      </c>
      <c r="Z85" s="1" t="s">
        <v>195</v>
      </c>
      <c r="AA85" s="1" t="s">
        <v>39</v>
      </c>
      <c r="AB85" s="1" t="s">
        <v>36</v>
      </c>
      <c r="AC85" s="1" t="str">
        <f t="shared" si="45"/>
        <v>null</v>
      </c>
      <c r="AD85" s="1" t="str">
        <f t="shared" si="46"/>
        <v>null</v>
      </c>
      <c r="AE85" s="1" t="s">
        <v>36</v>
      </c>
      <c r="AF85" s="1" t="s">
        <v>36</v>
      </c>
      <c r="AG85" s="1" t="s">
        <v>36</v>
      </c>
      <c r="AH85" s="1" t="str">
        <f t="shared" si="47"/>
        <v>null</v>
      </c>
      <c r="AI85" s="1" t="str">
        <f t="shared" si="48"/>
        <v>null</v>
      </c>
      <c r="AJ85" s="1" t="s">
        <v>36</v>
      </c>
      <c r="AK85" s="1" t="s">
        <v>36</v>
      </c>
      <c r="AL85" s="1">
        <f t="shared" si="53"/>
        <v>-0.54204377279058624</v>
      </c>
      <c r="AM85" s="1">
        <f t="shared" si="54"/>
        <v>-0.33687830573709232</v>
      </c>
      <c r="AN85" s="1">
        <f t="shared" si="55"/>
        <v>-0.20631846306668711</v>
      </c>
      <c r="AO85" s="1">
        <f t="shared" si="57"/>
        <v>0.33572530972389913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1" t="s">
        <v>56</v>
      </c>
      <c r="AY85" s="1" t="s">
        <v>54</v>
      </c>
    </row>
    <row r="86" spans="1:61" x14ac:dyDescent="0.25">
      <c r="A86" s="1">
        <v>85</v>
      </c>
      <c r="B86" s="2" t="s">
        <v>192</v>
      </c>
      <c r="C86" s="6">
        <v>2</v>
      </c>
      <c r="D86" s="1">
        <v>60</v>
      </c>
      <c r="E86" s="1">
        <v>52</v>
      </c>
      <c r="F86" s="1">
        <f t="shared" si="38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196</v>
      </c>
      <c r="L86" s="1" t="s">
        <v>41</v>
      </c>
      <c r="M86" s="1">
        <v>23</v>
      </c>
      <c r="N86" s="1">
        <f t="shared" si="39"/>
        <v>-0.52339236669481404</v>
      </c>
      <c r="O86" s="1">
        <f t="shared" si="40"/>
        <v>7.391304347826086</v>
      </c>
      <c r="P86" s="1" t="s">
        <v>39</v>
      </c>
      <c r="Q86" s="1" t="s">
        <v>38</v>
      </c>
      <c r="R86" s="1">
        <v>24</v>
      </c>
      <c r="S86" s="1">
        <f t="shared" si="41"/>
        <v>-0.50474096059904183</v>
      </c>
      <c r="T86" s="1">
        <f t="shared" si="42"/>
        <v>7.8260869565217392</v>
      </c>
      <c r="U86" s="1" t="s">
        <v>38</v>
      </c>
      <c r="V86" s="1" t="s">
        <v>38</v>
      </c>
      <c r="W86" s="1">
        <v>22</v>
      </c>
      <c r="X86" s="1">
        <f t="shared" si="43"/>
        <v>-0.54204377279058624</v>
      </c>
      <c r="Y86" s="1">
        <f t="shared" si="44"/>
        <v>6.9565217391304346</v>
      </c>
      <c r="Z86" s="1" t="s">
        <v>38</v>
      </c>
      <c r="AA86" s="1" t="s">
        <v>38</v>
      </c>
      <c r="AB86" s="1" t="s">
        <v>36</v>
      </c>
      <c r="AC86" s="1" t="str">
        <f t="shared" si="45"/>
        <v>null</v>
      </c>
      <c r="AD86" s="1" t="str">
        <f t="shared" si="46"/>
        <v>null</v>
      </c>
      <c r="AE86" s="1" t="s">
        <v>36</v>
      </c>
      <c r="AF86" s="1" t="s">
        <v>36</v>
      </c>
      <c r="AG86" s="1" t="s">
        <v>36</v>
      </c>
      <c r="AH86" s="1" t="str">
        <f t="shared" si="47"/>
        <v>null</v>
      </c>
      <c r="AI86" s="1" t="str">
        <f t="shared" si="48"/>
        <v>null</v>
      </c>
      <c r="AJ86" s="1" t="s">
        <v>36</v>
      </c>
      <c r="AK86" s="1" t="s">
        <v>36</v>
      </c>
      <c r="AL86" s="1">
        <f t="shared" si="53"/>
        <v>-0.54204377279058624</v>
      </c>
      <c r="AM86" s="1">
        <f t="shared" si="54"/>
        <v>-0.52339236669481404</v>
      </c>
      <c r="AN86" s="1">
        <f t="shared" si="55"/>
        <v>-0.50474096059904183</v>
      </c>
      <c r="AO86" s="1">
        <f t="shared" si="57"/>
        <v>3.730281219154441E-2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1" t="s">
        <v>45</v>
      </c>
      <c r="AY86" s="1" t="s">
        <v>58</v>
      </c>
      <c r="AZ86" s="1" t="s">
        <v>54</v>
      </c>
      <c r="BA86" s="1" t="s">
        <v>47</v>
      </c>
      <c r="BB86" s="1" t="s">
        <v>149</v>
      </c>
      <c r="BC86" s="1" t="s">
        <v>167</v>
      </c>
    </row>
    <row r="87" spans="1:61" x14ac:dyDescent="0.25">
      <c r="A87" s="1">
        <v>86</v>
      </c>
      <c r="B87" s="2" t="s">
        <v>143</v>
      </c>
      <c r="C87" s="6">
        <v>2</v>
      </c>
      <c r="D87" s="1">
        <v>75</v>
      </c>
      <c r="E87" s="1">
        <v>45</v>
      </c>
      <c r="F87" s="1">
        <f t="shared" si="38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9"/>
        <v>0.3532237198064781</v>
      </c>
      <c r="O87" s="1">
        <f t="shared" si="40"/>
        <v>3.8674033149171274</v>
      </c>
      <c r="P87" s="1" t="s">
        <v>39</v>
      </c>
      <c r="Q87" s="1" t="s">
        <v>39</v>
      </c>
      <c r="R87" s="1">
        <v>96</v>
      </c>
      <c r="S87" s="1">
        <f t="shared" si="41"/>
        <v>0.8381602782965546</v>
      </c>
      <c r="T87" s="1">
        <f t="shared" si="42"/>
        <v>5.3038674033149169</v>
      </c>
      <c r="U87" s="1" t="s">
        <v>39</v>
      </c>
      <c r="V87" s="1" t="s">
        <v>39</v>
      </c>
      <c r="W87" s="1">
        <v>107</v>
      </c>
      <c r="X87" s="1">
        <f t="shared" si="43"/>
        <v>1.0433257453500484</v>
      </c>
      <c r="Y87" s="1">
        <f t="shared" si="44"/>
        <v>5.9116022099447516</v>
      </c>
      <c r="Z87" s="1" t="s">
        <v>39</v>
      </c>
      <c r="AA87" s="1" t="s">
        <v>39</v>
      </c>
      <c r="AB87" s="1" t="s">
        <v>36</v>
      </c>
      <c r="AC87" s="1" t="str">
        <f t="shared" si="45"/>
        <v>null</v>
      </c>
      <c r="AD87" s="1" t="str">
        <f t="shared" si="46"/>
        <v>null</v>
      </c>
      <c r="AE87" s="1" t="s">
        <v>36</v>
      </c>
      <c r="AF87" s="1" t="s">
        <v>36</v>
      </c>
      <c r="AG87" s="1" t="s">
        <v>36</v>
      </c>
      <c r="AH87" s="1" t="str">
        <f t="shared" si="47"/>
        <v>null</v>
      </c>
      <c r="AI87" s="1" t="str">
        <f t="shared" si="48"/>
        <v>null</v>
      </c>
      <c r="AJ87" s="1" t="s">
        <v>36</v>
      </c>
      <c r="AK87" s="1" t="s">
        <v>36</v>
      </c>
      <c r="AL87" s="1">
        <f t="shared" si="53"/>
        <v>0.3532237198064781</v>
      </c>
      <c r="AM87" s="1">
        <f t="shared" si="54"/>
        <v>0.74490324781769368</v>
      </c>
      <c r="AN87" s="1">
        <f t="shared" si="55"/>
        <v>1.0433257453500484</v>
      </c>
      <c r="AO87" s="1">
        <f t="shared" si="57"/>
        <v>0.69010202554357036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1" t="s">
        <v>45</v>
      </c>
      <c r="AY87" s="1" t="s">
        <v>52</v>
      </c>
      <c r="AZ87" s="1" t="s">
        <v>46</v>
      </c>
      <c r="BA87" s="1" t="s">
        <v>85</v>
      </c>
      <c r="BB87" s="1" t="s">
        <v>63</v>
      </c>
      <c r="BC87" s="1" t="s">
        <v>64</v>
      </c>
      <c r="BD87" s="1" t="s">
        <v>57</v>
      </c>
    </row>
    <row r="88" spans="1:61" x14ac:dyDescent="0.25">
      <c r="A88" s="1">
        <v>87</v>
      </c>
      <c r="B88" s="2" t="s">
        <v>197</v>
      </c>
      <c r="C88" s="6">
        <v>3</v>
      </c>
      <c r="D88" s="1">
        <v>109</v>
      </c>
      <c r="E88" s="1">
        <v>40</v>
      </c>
      <c r="F88" s="1">
        <f t="shared" si="38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9"/>
        <v>null</v>
      </c>
      <c r="O88" s="1" t="str">
        <f t="shared" si="40"/>
        <v>null</v>
      </c>
      <c r="P88" s="1" t="s">
        <v>38</v>
      </c>
      <c r="Q88" s="1" t="s">
        <v>38</v>
      </c>
      <c r="R88" s="1" t="s">
        <v>36</v>
      </c>
      <c r="S88" s="1" t="str">
        <f t="shared" si="41"/>
        <v>null</v>
      </c>
      <c r="T88" s="1" t="str">
        <f t="shared" si="42"/>
        <v>null</v>
      </c>
      <c r="U88" s="1" t="s">
        <v>36</v>
      </c>
      <c r="V88" s="1" t="s">
        <v>36</v>
      </c>
      <c r="W88" s="1" t="s">
        <v>36</v>
      </c>
      <c r="X88" s="1" t="str">
        <f t="shared" si="43"/>
        <v>null</v>
      </c>
      <c r="Y88" s="1" t="str">
        <f t="shared" si="44"/>
        <v>null</v>
      </c>
      <c r="Z88" s="1" t="s">
        <v>38</v>
      </c>
      <c r="AA88" s="1" t="s">
        <v>38</v>
      </c>
      <c r="AB88" s="1" t="s">
        <v>36</v>
      </c>
      <c r="AC88" s="1" t="str">
        <f t="shared" si="45"/>
        <v>null</v>
      </c>
      <c r="AD88" s="1" t="str">
        <f t="shared" si="46"/>
        <v>null</v>
      </c>
      <c r="AE88" s="1" t="s">
        <v>36</v>
      </c>
      <c r="AF88" s="1" t="s">
        <v>36</v>
      </c>
      <c r="AG88" s="1" t="s">
        <v>36</v>
      </c>
      <c r="AH88" s="1" t="str">
        <f t="shared" si="47"/>
        <v>null</v>
      </c>
      <c r="AI88" s="1" t="str">
        <f t="shared" si="48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1" t="s">
        <v>50</v>
      </c>
      <c r="AY88" s="1" t="s">
        <v>93</v>
      </c>
      <c r="AZ88" s="1" t="s">
        <v>193</v>
      </c>
      <c r="BA88" s="1" t="s">
        <v>73</v>
      </c>
      <c r="BB88" s="1" t="s">
        <v>54</v>
      </c>
      <c r="BC88" s="1" t="s">
        <v>238</v>
      </c>
      <c r="BD88" s="1" t="s">
        <v>78</v>
      </c>
      <c r="BE88" s="1" t="s">
        <v>85</v>
      </c>
      <c r="BF88" s="1" t="s">
        <v>64</v>
      </c>
      <c r="BG88" s="1" t="s">
        <v>179</v>
      </c>
      <c r="BH88" s="1" t="s">
        <v>239</v>
      </c>
      <c r="BI88" s="1" t="s">
        <v>80</v>
      </c>
    </row>
    <row r="89" spans="1:61" x14ac:dyDescent="0.25">
      <c r="A89" s="1">
        <v>88</v>
      </c>
      <c r="B89" s="2" t="s">
        <v>198</v>
      </c>
      <c r="C89" s="6">
        <v>3</v>
      </c>
      <c r="D89" s="1">
        <v>90</v>
      </c>
      <c r="E89" s="1">
        <v>20</v>
      </c>
      <c r="F89" s="1">
        <f t="shared" si="38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9"/>
        <v>null</v>
      </c>
      <c r="O89" s="1" t="str">
        <f t="shared" si="40"/>
        <v>null</v>
      </c>
      <c r="P89" s="1" t="s">
        <v>38</v>
      </c>
      <c r="Q89" s="1" t="s">
        <v>38</v>
      </c>
      <c r="R89" s="1" t="s">
        <v>36</v>
      </c>
      <c r="S89" s="1" t="str">
        <f t="shared" si="41"/>
        <v>null</v>
      </c>
      <c r="T89" s="1" t="str">
        <f t="shared" si="42"/>
        <v>null</v>
      </c>
      <c r="U89" s="1" t="s">
        <v>39</v>
      </c>
      <c r="V89" s="1" t="s">
        <v>39</v>
      </c>
      <c r="W89" s="1" t="s">
        <v>36</v>
      </c>
      <c r="X89" s="1" t="str">
        <f t="shared" si="43"/>
        <v>null</v>
      </c>
      <c r="Y89" s="1" t="str">
        <f t="shared" si="44"/>
        <v>null</v>
      </c>
      <c r="Z89" s="1" t="s">
        <v>38</v>
      </c>
      <c r="AA89" s="1" t="s">
        <v>38</v>
      </c>
      <c r="AB89" s="1" t="s">
        <v>36</v>
      </c>
      <c r="AC89" s="1" t="str">
        <f t="shared" si="45"/>
        <v>null</v>
      </c>
      <c r="AD89" s="1" t="str">
        <f t="shared" si="46"/>
        <v>null</v>
      </c>
      <c r="AE89" s="1" t="s">
        <v>36</v>
      </c>
      <c r="AF89" s="1" t="s">
        <v>36</v>
      </c>
      <c r="AG89" s="1" t="s">
        <v>36</v>
      </c>
      <c r="AH89" s="1" t="str">
        <f t="shared" si="47"/>
        <v>null</v>
      </c>
      <c r="AI89" s="1" t="str">
        <f t="shared" si="48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1" t="s">
        <v>83</v>
      </c>
      <c r="AY89" s="1" t="s">
        <v>73</v>
      </c>
      <c r="AZ89" s="1" t="s">
        <v>54</v>
      </c>
      <c r="BA89" s="1" t="s">
        <v>179</v>
      </c>
      <c r="BB89" s="1" t="s">
        <v>156</v>
      </c>
    </row>
    <row r="90" spans="1:61" x14ac:dyDescent="0.25">
      <c r="A90" s="1">
        <v>89</v>
      </c>
      <c r="B90" s="2" t="s">
        <v>199</v>
      </c>
      <c r="C90" s="6">
        <v>3</v>
      </c>
      <c r="D90" s="1">
        <v>150</v>
      </c>
      <c r="E90" s="1">
        <v>75</v>
      </c>
      <c r="F90" s="1">
        <f t="shared" si="38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39"/>
        <v>null</v>
      </c>
      <c r="O90" s="1" t="str">
        <f t="shared" si="40"/>
        <v>null</v>
      </c>
      <c r="R90" s="1" t="s">
        <v>36</v>
      </c>
      <c r="S90" s="1" t="str">
        <f t="shared" si="41"/>
        <v>null</v>
      </c>
      <c r="T90" s="1" t="str">
        <f t="shared" si="42"/>
        <v>null</v>
      </c>
      <c r="W90" s="1" t="s">
        <v>36</v>
      </c>
      <c r="X90" s="1" t="str">
        <f t="shared" si="43"/>
        <v>null</v>
      </c>
      <c r="Y90" s="1" t="str">
        <f t="shared" si="44"/>
        <v>null</v>
      </c>
      <c r="AB90" s="1" t="s">
        <v>36</v>
      </c>
      <c r="AC90" s="1" t="str">
        <f t="shared" si="45"/>
        <v>null</v>
      </c>
      <c r="AD90" s="1" t="str">
        <f t="shared" si="46"/>
        <v>null</v>
      </c>
      <c r="AG90" s="1" t="s">
        <v>36</v>
      </c>
      <c r="AH90" s="1" t="str">
        <f t="shared" si="47"/>
        <v>null</v>
      </c>
      <c r="AI90" s="1" t="str">
        <f t="shared" si="48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1" t="s">
        <v>96</v>
      </c>
      <c r="AY90" s="1" t="s">
        <v>58</v>
      </c>
      <c r="AZ90" s="1" t="s">
        <v>74</v>
      </c>
      <c r="BA90" s="1" t="s">
        <v>181</v>
      </c>
      <c r="BB90" s="1" t="s">
        <v>159</v>
      </c>
      <c r="BC90" s="1" t="s">
        <v>149</v>
      </c>
      <c r="BD90" s="1" t="s">
        <v>240</v>
      </c>
      <c r="BE90" s="1" t="s">
        <v>53</v>
      </c>
    </row>
    <row r="91" spans="1:61" x14ac:dyDescent="0.25">
      <c r="A91" s="1">
        <v>90</v>
      </c>
      <c r="B91" s="2" t="s">
        <v>200</v>
      </c>
      <c r="C91" s="6">
        <v>3</v>
      </c>
      <c r="D91" s="1">
        <v>60</v>
      </c>
      <c r="E91" s="1">
        <v>45</v>
      </c>
      <c r="F91" s="1">
        <f t="shared" si="38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9"/>
        <v>null</v>
      </c>
      <c r="O91" s="1" t="str">
        <f t="shared" si="40"/>
        <v>null</v>
      </c>
      <c r="P91" s="1" t="s">
        <v>36</v>
      </c>
      <c r="Q91" s="1" t="s">
        <v>36</v>
      </c>
      <c r="R91" s="1">
        <v>2</v>
      </c>
      <c r="S91" s="1">
        <f t="shared" si="41"/>
        <v>-0.91507189470602968</v>
      </c>
      <c r="T91" s="1">
        <f t="shared" si="42"/>
        <v>4</v>
      </c>
      <c r="U91" s="1" t="s">
        <v>39</v>
      </c>
      <c r="V91" s="1" t="s">
        <v>38</v>
      </c>
      <c r="W91" s="1">
        <v>1</v>
      </c>
      <c r="X91" s="1">
        <f t="shared" si="43"/>
        <v>-0.93372330080180177</v>
      </c>
      <c r="Y91" s="1">
        <f t="shared" si="44"/>
        <v>2</v>
      </c>
      <c r="Z91" s="1" t="s">
        <v>38</v>
      </c>
      <c r="AA91" s="1" t="s">
        <v>38</v>
      </c>
      <c r="AB91" s="1" t="s">
        <v>36</v>
      </c>
      <c r="AC91" s="1" t="str">
        <f t="shared" si="45"/>
        <v>null</v>
      </c>
      <c r="AD91" s="1" t="str">
        <f t="shared" si="46"/>
        <v>null</v>
      </c>
      <c r="AE91" s="1" t="s">
        <v>36</v>
      </c>
      <c r="AF91" s="1" t="s">
        <v>36</v>
      </c>
      <c r="AG91" s="1" t="s">
        <v>36</v>
      </c>
      <c r="AH91" s="1" t="str">
        <f t="shared" si="47"/>
        <v>null</v>
      </c>
      <c r="AI91" s="1" t="str">
        <f t="shared" si="48"/>
        <v>null</v>
      </c>
      <c r="AJ91" s="1" t="s">
        <v>36</v>
      </c>
      <c r="AK91" s="1" t="s">
        <v>36</v>
      </c>
      <c r="AL91" s="1">
        <f>MIN(N91,S91,X91,AH91)</f>
        <v>-0.93372330080180177</v>
      </c>
      <c r="AM91" s="1">
        <f>AVERAGE(N91,S91,X91,AH91)</f>
        <v>-0.92439759775391572</v>
      </c>
      <c r="AN91" s="1">
        <f>MAX(N91,S91,X91,AH91)</f>
        <v>-0.91507189470602968</v>
      </c>
      <c r="AO91" s="1">
        <f t="shared" ref="AO91" si="58">AN91-AL91</f>
        <v>1.8651406095772094E-2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1" t="s">
        <v>45</v>
      </c>
      <c r="AY91" s="1" t="s">
        <v>58</v>
      </c>
      <c r="AZ91" s="1" t="s">
        <v>74</v>
      </c>
      <c r="BA91" s="1" t="s">
        <v>54</v>
      </c>
      <c r="BB91" s="1" t="s">
        <v>57</v>
      </c>
    </row>
    <row r="92" spans="1:61" x14ac:dyDescent="0.25">
      <c r="A92" s="1">
        <v>91</v>
      </c>
      <c r="B92" s="2" t="s">
        <v>201</v>
      </c>
      <c r="C92" s="6">
        <v>3</v>
      </c>
      <c r="D92" s="1">
        <v>75</v>
      </c>
      <c r="E92" s="1">
        <v>50</v>
      </c>
      <c r="F92" s="1">
        <f t="shared" si="38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9"/>
        <v>-0.37418111792863662</v>
      </c>
      <c r="O92" s="1">
        <f t="shared" si="40"/>
        <v>1.0344827586206897</v>
      </c>
      <c r="P92" s="1" t="s">
        <v>38</v>
      </c>
      <c r="Q92" s="1" t="s">
        <v>38</v>
      </c>
      <c r="R92" s="1">
        <v>36</v>
      </c>
      <c r="S92" s="1">
        <f t="shared" si="41"/>
        <v>-0.28092408744977576</v>
      </c>
      <c r="T92" s="1">
        <f t="shared" si="42"/>
        <v>1.6091954022988506</v>
      </c>
      <c r="U92" s="1" t="s">
        <v>38</v>
      </c>
      <c r="V92" s="1" t="s">
        <v>38</v>
      </c>
      <c r="W92" s="1">
        <v>23</v>
      </c>
      <c r="X92" s="1">
        <f t="shared" si="43"/>
        <v>-0.52339236669481404</v>
      </c>
      <c r="Y92" s="1">
        <f t="shared" si="44"/>
        <v>0.11494252873563218</v>
      </c>
      <c r="Z92" s="1" t="s">
        <v>38</v>
      </c>
      <c r="AA92" s="1" t="s">
        <v>38</v>
      </c>
      <c r="AB92" s="1" t="s">
        <v>36</v>
      </c>
      <c r="AC92" s="1" t="str">
        <f t="shared" si="45"/>
        <v>null</v>
      </c>
      <c r="AD92" s="1" t="str">
        <f t="shared" si="46"/>
        <v>null</v>
      </c>
      <c r="AE92" s="1" t="s">
        <v>36</v>
      </c>
      <c r="AF92" s="1" t="s">
        <v>36</v>
      </c>
      <c r="AG92" s="1" t="s">
        <v>36</v>
      </c>
      <c r="AH92" s="1" t="str">
        <f t="shared" si="47"/>
        <v>null</v>
      </c>
      <c r="AI92" s="1" t="str">
        <f t="shared" si="48"/>
        <v>null</v>
      </c>
      <c r="AJ92" s="1" t="s">
        <v>36</v>
      </c>
      <c r="AK92" s="1" t="s">
        <v>36</v>
      </c>
      <c r="AL92" s="1">
        <f>MIN(N92,S92,X92,AH92)</f>
        <v>-0.52339236669481404</v>
      </c>
      <c r="AM92" s="1">
        <f>AVERAGE(N92,S92,X92,AH92)</f>
        <v>-0.39283252402440877</v>
      </c>
      <c r="AN92" s="1">
        <f>MAX(N92,S92,X92,AH92)</f>
        <v>-0.28092408744977576</v>
      </c>
      <c r="AO92" s="1">
        <f t="shared" ref="AO92:AO128" si="59">AN92-AL92</f>
        <v>0.24246827924503828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1" t="s">
        <v>45</v>
      </c>
      <c r="AY92" s="1" t="s">
        <v>47</v>
      </c>
      <c r="AZ92" s="1" t="s">
        <v>55</v>
      </c>
      <c r="BA92" s="1" t="s">
        <v>53</v>
      </c>
    </row>
    <row r="93" spans="1:61" x14ac:dyDescent="0.25">
      <c r="A93" s="1">
        <v>92</v>
      </c>
      <c r="B93" s="2" t="s">
        <v>202</v>
      </c>
      <c r="C93" s="6">
        <v>3</v>
      </c>
      <c r="D93" s="1">
        <v>30</v>
      </c>
      <c r="E93" s="1">
        <v>22</v>
      </c>
      <c r="F93" s="1">
        <f t="shared" si="38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9"/>
        <v>0.44648075028533896</v>
      </c>
      <c r="O93" s="1">
        <f t="shared" si="40"/>
        <v>6.375</v>
      </c>
      <c r="P93" s="1" t="s">
        <v>38</v>
      </c>
      <c r="Q93" s="1" t="s">
        <v>39</v>
      </c>
      <c r="R93" s="1">
        <v>77</v>
      </c>
      <c r="S93" s="1">
        <f t="shared" si="41"/>
        <v>0.48378356247688326</v>
      </c>
      <c r="T93" s="1">
        <f t="shared" si="42"/>
        <v>6.625</v>
      </c>
      <c r="U93" s="1" t="s">
        <v>39</v>
      </c>
      <c r="V93" s="1" t="s">
        <v>39</v>
      </c>
      <c r="W93" s="1">
        <v>65</v>
      </c>
      <c r="X93" s="1">
        <f t="shared" si="43"/>
        <v>0.25996668932761718</v>
      </c>
      <c r="Y93" s="1">
        <f t="shared" si="44"/>
        <v>5.125</v>
      </c>
      <c r="Z93" s="1" t="s">
        <v>38</v>
      </c>
      <c r="AA93" s="1" t="s">
        <v>38</v>
      </c>
      <c r="AB93" s="1" t="s">
        <v>36</v>
      </c>
      <c r="AC93" s="1" t="str">
        <f t="shared" si="45"/>
        <v>null</v>
      </c>
      <c r="AD93" s="1" t="str">
        <f t="shared" si="46"/>
        <v>null</v>
      </c>
      <c r="AE93" s="1" t="s">
        <v>36</v>
      </c>
      <c r="AF93" s="1" t="s">
        <v>36</v>
      </c>
      <c r="AG93" s="1" t="s">
        <v>36</v>
      </c>
      <c r="AH93" s="1" t="str">
        <f t="shared" si="47"/>
        <v>null</v>
      </c>
      <c r="AI93" s="1" t="str">
        <f t="shared" si="48"/>
        <v>null</v>
      </c>
      <c r="AJ93" s="1" t="s">
        <v>36</v>
      </c>
      <c r="AK93" s="1" t="s">
        <v>36</v>
      </c>
      <c r="AL93" s="1">
        <f>MIN(N93,S93,X93,AH93)</f>
        <v>0.25996668932761718</v>
      </c>
      <c r="AM93" s="1">
        <f>AVERAGE(N93,S93,X93,AH93)</f>
        <v>0.39674366736327982</v>
      </c>
      <c r="AN93" s="1">
        <f>MAX(N93,S93,X93,AH93)</f>
        <v>0.48378356247688326</v>
      </c>
      <c r="AO93" s="1">
        <f t="shared" si="59"/>
        <v>0.22381687314926607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1" t="s">
        <v>45</v>
      </c>
      <c r="AY93" s="1" t="s">
        <v>47</v>
      </c>
    </row>
    <row r="94" spans="1:61" x14ac:dyDescent="0.25">
      <c r="A94" s="1">
        <v>93</v>
      </c>
      <c r="B94" s="2" t="s">
        <v>203</v>
      </c>
      <c r="C94" s="6">
        <v>3</v>
      </c>
      <c r="D94" s="1">
        <v>120</v>
      </c>
      <c r="E94" s="1">
        <v>60</v>
      </c>
      <c r="F94" s="1">
        <f t="shared" si="38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9"/>
        <v>0.67029762343460497</v>
      </c>
      <c r="O94" s="1">
        <f t="shared" si="40"/>
        <v>6.454545454545455</v>
      </c>
      <c r="P94" s="1" t="s">
        <v>38</v>
      </c>
      <c r="Q94" s="1" t="s">
        <v>38</v>
      </c>
      <c r="R94" s="1">
        <v>105</v>
      </c>
      <c r="S94" s="1">
        <f t="shared" si="41"/>
        <v>1.006022933158504</v>
      </c>
      <c r="T94" s="1">
        <f t="shared" si="42"/>
        <v>8.0909090909090899</v>
      </c>
      <c r="U94" s="1" t="s">
        <v>38</v>
      </c>
      <c r="V94" s="1" t="s">
        <v>38</v>
      </c>
      <c r="W94" s="1">
        <v>87</v>
      </c>
      <c r="X94" s="1">
        <f t="shared" si="43"/>
        <v>0.67029762343460497</v>
      </c>
      <c r="Y94" s="1">
        <f t="shared" si="44"/>
        <v>6.454545454545455</v>
      </c>
      <c r="Z94" s="1" t="s">
        <v>38</v>
      </c>
      <c r="AA94" s="1" t="s">
        <v>39</v>
      </c>
      <c r="AB94" s="1" t="s">
        <v>36</v>
      </c>
      <c r="AC94" s="1" t="str">
        <f t="shared" si="45"/>
        <v>null</v>
      </c>
      <c r="AD94" s="1" t="str">
        <f t="shared" si="46"/>
        <v>null</v>
      </c>
      <c r="AE94" s="1" t="s">
        <v>36</v>
      </c>
      <c r="AF94" s="1" t="s">
        <v>36</v>
      </c>
      <c r="AG94" s="1" t="s">
        <v>36</v>
      </c>
      <c r="AH94" s="1" t="str">
        <f t="shared" si="47"/>
        <v>null</v>
      </c>
      <c r="AI94" s="1" t="str">
        <f t="shared" si="48"/>
        <v>null</v>
      </c>
      <c r="AJ94" s="1" t="s">
        <v>36</v>
      </c>
      <c r="AK94" s="1" t="s">
        <v>36</v>
      </c>
      <c r="AL94" s="1">
        <f>MIN(N94,S94,X94,AH94)</f>
        <v>0.67029762343460497</v>
      </c>
      <c r="AM94" s="1">
        <f>AVERAGE(N94,S94,X94,AH94)</f>
        <v>0.78220606000923798</v>
      </c>
      <c r="AN94" s="1">
        <f>MAX(N94,S94,X94,AH94)</f>
        <v>1.006022933158504</v>
      </c>
      <c r="AO94" s="1">
        <f t="shared" si="59"/>
        <v>0.33572530972389902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1" t="s">
        <v>84</v>
      </c>
      <c r="AY94" s="1" t="s">
        <v>58</v>
      </c>
      <c r="AZ94" s="1" t="s">
        <v>158</v>
      </c>
      <c r="BA94" s="1" t="s">
        <v>54</v>
      </c>
      <c r="BB94" s="1" t="s">
        <v>250</v>
      </c>
      <c r="BC94" s="1" t="s">
        <v>251</v>
      </c>
      <c r="BD94" s="1" t="s">
        <v>252</v>
      </c>
      <c r="BE94" s="1" t="s">
        <v>65</v>
      </c>
    </row>
    <row r="95" spans="1:61" x14ac:dyDescent="0.25">
      <c r="A95" s="1">
        <v>94</v>
      </c>
      <c r="B95" s="2" t="s">
        <v>204</v>
      </c>
      <c r="C95" s="6">
        <v>3</v>
      </c>
      <c r="D95" s="1">
        <v>90</v>
      </c>
      <c r="E95" s="1">
        <v>90</v>
      </c>
      <c r="F95" s="1">
        <f t="shared" si="38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9"/>
        <v>-1.9804402108965374E-2</v>
      </c>
      <c r="O95" s="1">
        <f t="shared" si="40"/>
        <v>0.65530799475753598</v>
      </c>
      <c r="P95" s="1" t="s">
        <v>38</v>
      </c>
      <c r="Q95" s="1" t="s">
        <v>39</v>
      </c>
      <c r="R95" s="1">
        <v>488</v>
      </c>
      <c r="S95" s="1">
        <f t="shared" si="41"/>
        <v>8.1495114678392468</v>
      </c>
      <c r="T95" s="1">
        <f t="shared" si="42"/>
        <v>6.3958060288335519</v>
      </c>
      <c r="U95" s="1" t="s">
        <v>38</v>
      </c>
      <c r="V95" s="1" t="s">
        <v>38</v>
      </c>
      <c r="W95" s="1">
        <v>0</v>
      </c>
      <c r="X95" s="1">
        <f t="shared" si="43"/>
        <v>-0.95237470689757397</v>
      </c>
      <c r="Y95" s="1">
        <f t="shared" si="44"/>
        <v>0</v>
      </c>
      <c r="Z95" s="1" t="s">
        <v>38</v>
      </c>
      <c r="AA95" s="1" t="s">
        <v>38</v>
      </c>
      <c r="AB95" s="1" t="s">
        <v>36</v>
      </c>
      <c r="AC95" s="1" t="str">
        <f t="shared" si="45"/>
        <v>null</v>
      </c>
      <c r="AD95" s="1" t="str">
        <f t="shared" si="46"/>
        <v>null</v>
      </c>
      <c r="AE95" s="1" t="s">
        <v>36</v>
      </c>
      <c r="AF95" s="1" t="s">
        <v>36</v>
      </c>
      <c r="AG95" s="1" t="s">
        <v>36</v>
      </c>
      <c r="AH95" s="1" t="str">
        <f t="shared" si="47"/>
        <v>null</v>
      </c>
      <c r="AI95" s="1" t="str">
        <f t="shared" si="48"/>
        <v>null</v>
      </c>
      <c r="AJ95" s="1" t="s">
        <v>36</v>
      </c>
      <c r="AK95" s="1" t="s">
        <v>36</v>
      </c>
      <c r="AL95" s="1">
        <f>MIN(N95,S95,X95,AH95)</f>
        <v>-0.95237470689757397</v>
      </c>
      <c r="AM95" s="1">
        <f>AVERAGE(N95,S95,X95,AH95)</f>
        <v>2.3924441196109023</v>
      </c>
      <c r="AN95" s="1">
        <f>MAX(N95,S95,X95,AH95)</f>
        <v>8.1495114678392468</v>
      </c>
      <c r="AO95" s="1">
        <f t="shared" si="59"/>
        <v>9.1018861747368209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1" t="s">
        <v>93</v>
      </c>
      <c r="AY95" s="1" t="s">
        <v>45</v>
      </c>
      <c r="AZ95" s="1" t="s">
        <v>169</v>
      </c>
      <c r="BA95" s="1" t="s">
        <v>153</v>
      </c>
      <c r="BB95" s="1" t="s">
        <v>62</v>
      </c>
      <c r="BC95" s="1" t="s">
        <v>55</v>
      </c>
    </row>
    <row r="96" spans="1:61" x14ac:dyDescent="0.25">
      <c r="A96" s="1">
        <v>95</v>
      </c>
      <c r="B96" s="2" t="s">
        <v>205</v>
      </c>
      <c r="C96" s="6">
        <v>3</v>
      </c>
      <c r="D96" s="1" t="s">
        <v>36</v>
      </c>
      <c r="E96" s="1">
        <v>120</v>
      </c>
      <c r="F96" s="1" t="s">
        <v>36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9"/>
        <v>null</v>
      </c>
      <c r="O96" s="1" t="str">
        <f t="shared" si="40"/>
        <v>null</v>
      </c>
      <c r="P96" s="1" t="s">
        <v>36</v>
      </c>
      <c r="Q96" s="1" t="s">
        <v>36</v>
      </c>
      <c r="R96" s="1" t="s">
        <v>36</v>
      </c>
      <c r="S96" s="1" t="str">
        <f t="shared" si="41"/>
        <v>null</v>
      </c>
      <c r="T96" s="1" t="str">
        <f t="shared" si="42"/>
        <v>null</v>
      </c>
      <c r="U96" s="1" t="s">
        <v>38</v>
      </c>
      <c r="V96" s="1" t="s">
        <v>38</v>
      </c>
      <c r="W96" s="1" t="s">
        <v>36</v>
      </c>
      <c r="X96" s="1" t="str">
        <f t="shared" si="43"/>
        <v>null</v>
      </c>
      <c r="Y96" s="1" t="str">
        <f t="shared" si="44"/>
        <v>null</v>
      </c>
      <c r="Z96" s="1" t="s">
        <v>36</v>
      </c>
      <c r="AA96" s="1" t="s">
        <v>36</v>
      </c>
      <c r="AB96" s="1" t="s">
        <v>36</v>
      </c>
      <c r="AC96" s="1" t="str">
        <f t="shared" si="45"/>
        <v>null</v>
      </c>
      <c r="AD96" s="1" t="str">
        <f t="shared" si="46"/>
        <v>null</v>
      </c>
      <c r="AE96" s="1" t="s">
        <v>38</v>
      </c>
      <c r="AF96" s="1" t="s">
        <v>38</v>
      </c>
      <c r="AG96" s="1" t="s">
        <v>36</v>
      </c>
      <c r="AH96" s="1" t="str">
        <f t="shared" si="47"/>
        <v>null</v>
      </c>
      <c r="AI96" s="1" t="str">
        <f t="shared" si="48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1" t="s">
        <v>253</v>
      </c>
      <c r="AY96" s="1" t="s">
        <v>158</v>
      </c>
      <c r="AZ96" s="1" t="s">
        <v>54</v>
      </c>
      <c r="BA96" s="1" t="s">
        <v>57</v>
      </c>
      <c r="BB96" s="1" t="s">
        <v>254</v>
      </c>
      <c r="BC96" s="1" t="s">
        <v>59</v>
      </c>
    </row>
    <row r="97" spans="1:58" x14ac:dyDescent="0.25">
      <c r="A97" s="1">
        <v>96</v>
      </c>
      <c r="B97" s="2" t="s">
        <v>206</v>
      </c>
      <c r="C97" s="6">
        <v>3</v>
      </c>
      <c r="D97" s="1">
        <v>60</v>
      </c>
      <c r="E97" s="1">
        <v>53</v>
      </c>
      <c r="F97" s="1">
        <f t="shared" si="38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9"/>
        <v>1.3230968367866309</v>
      </c>
      <c r="O97" s="1">
        <f t="shared" si="40"/>
        <v>5.612903225806452</v>
      </c>
      <c r="P97" s="1" t="s">
        <v>38</v>
      </c>
      <c r="Q97" s="1" t="s">
        <v>38</v>
      </c>
      <c r="R97" s="1">
        <v>153</v>
      </c>
      <c r="S97" s="1">
        <f t="shared" si="41"/>
        <v>1.9012904257555683</v>
      </c>
      <c r="T97" s="1">
        <f t="shared" si="42"/>
        <v>7.6129032258064511</v>
      </c>
      <c r="U97" s="1" t="s">
        <v>38</v>
      </c>
      <c r="V97" s="1" t="s">
        <v>39</v>
      </c>
      <c r="W97" s="1">
        <v>110</v>
      </c>
      <c r="X97" s="1">
        <f t="shared" si="43"/>
        <v>1.0992799636373649</v>
      </c>
      <c r="Y97" s="1">
        <f t="shared" si="44"/>
        <v>4.838709677419355</v>
      </c>
      <c r="Z97" s="1" t="s">
        <v>38</v>
      </c>
      <c r="AA97" s="1" t="s">
        <v>38</v>
      </c>
      <c r="AB97" s="1" t="s">
        <v>36</v>
      </c>
      <c r="AC97" s="1" t="str">
        <f t="shared" si="45"/>
        <v>null</v>
      </c>
      <c r="AD97" s="1" t="str">
        <f t="shared" si="46"/>
        <v>null</v>
      </c>
      <c r="AE97" s="1" t="s">
        <v>36</v>
      </c>
      <c r="AF97" s="1" t="s">
        <v>36</v>
      </c>
      <c r="AG97" s="1" t="s">
        <v>36</v>
      </c>
      <c r="AH97" s="1" t="str">
        <f t="shared" si="47"/>
        <v>null</v>
      </c>
      <c r="AI97" s="1" t="str">
        <f t="shared" si="48"/>
        <v>null</v>
      </c>
      <c r="AJ97" s="1" t="s">
        <v>36</v>
      </c>
      <c r="AK97" s="1" t="s">
        <v>36</v>
      </c>
      <c r="AL97" s="1">
        <f t="shared" ref="AL97:AL128" si="60">MIN(N97,S97,X97,AH97)</f>
        <v>1.0992799636373649</v>
      </c>
      <c r="AM97" s="1">
        <f t="shared" ref="AM97:AM128" si="61">AVERAGE(N97,S97,X97,AH97)</f>
        <v>1.4412224087265215</v>
      </c>
      <c r="AN97" s="1">
        <f t="shared" ref="AN97:AN128" si="62">MAX(N97,S97,X97,AH97)</f>
        <v>1.9012904257555683</v>
      </c>
      <c r="AO97" s="1">
        <f t="shared" si="59"/>
        <v>0.80201046211820337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1" t="s">
        <v>45</v>
      </c>
      <c r="AY97" s="1" t="s">
        <v>54</v>
      </c>
      <c r="AZ97" s="1" t="s">
        <v>150</v>
      </c>
      <c r="BA97" s="1" t="s">
        <v>47</v>
      </c>
      <c r="BB97" s="1" t="s">
        <v>55</v>
      </c>
    </row>
    <row r="98" spans="1:58" x14ac:dyDescent="0.25">
      <c r="A98" s="1">
        <v>97</v>
      </c>
      <c r="B98" s="2" t="s">
        <v>207</v>
      </c>
      <c r="C98" s="6">
        <v>3</v>
      </c>
      <c r="D98" s="1">
        <v>120</v>
      </c>
      <c r="E98" s="1">
        <v>90</v>
      </c>
      <c r="F98" s="1">
        <f t="shared" si="38"/>
        <v>30</v>
      </c>
      <c r="G98" s="1" t="s">
        <v>36</v>
      </c>
      <c r="H98" s="1" t="s">
        <v>36</v>
      </c>
      <c r="I98" s="1" t="s">
        <v>36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39"/>
        <v>0.59569199905151626</v>
      </c>
      <c r="O98" s="1">
        <f t="shared" si="40"/>
        <v>1.8309859154929577</v>
      </c>
      <c r="P98" s="1" t="s">
        <v>38</v>
      </c>
      <c r="Q98" s="1" t="s">
        <v>38</v>
      </c>
      <c r="R98" s="1">
        <v>112</v>
      </c>
      <c r="S98" s="1">
        <f t="shared" si="41"/>
        <v>1.1365827758289093</v>
      </c>
      <c r="T98" s="1">
        <f t="shared" si="42"/>
        <v>3.192488262910798</v>
      </c>
      <c r="U98" s="1" t="s">
        <v>39</v>
      </c>
      <c r="V98" s="1" t="s">
        <v>39</v>
      </c>
      <c r="W98" s="1">
        <v>107</v>
      </c>
      <c r="X98" s="1">
        <f t="shared" si="43"/>
        <v>1.0433257453500484</v>
      </c>
      <c r="Y98" s="1">
        <f t="shared" si="44"/>
        <v>2.9577464788732395</v>
      </c>
      <c r="Z98" s="1" t="s">
        <v>38</v>
      </c>
      <c r="AA98" s="1" t="s">
        <v>38</v>
      </c>
      <c r="AB98" s="1" t="s">
        <v>36</v>
      </c>
      <c r="AC98" s="1" t="str">
        <f t="shared" si="45"/>
        <v>null</v>
      </c>
      <c r="AD98" s="1" t="str">
        <f t="shared" si="46"/>
        <v>null</v>
      </c>
      <c r="AE98" s="1" t="s">
        <v>36</v>
      </c>
      <c r="AF98" s="1" t="s">
        <v>36</v>
      </c>
      <c r="AG98" s="1" t="s">
        <v>36</v>
      </c>
      <c r="AH98" s="1" t="str">
        <f t="shared" si="47"/>
        <v>null</v>
      </c>
      <c r="AI98" s="1" t="str">
        <f t="shared" si="48"/>
        <v>null</v>
      </c>
      <c r="AJ98" s="1" t="s">
        <v>36</v>
      </c>
      <c r="AK98" s="1" t="s">
        <v>36</v>
      </c>
      <c r="AL98" s="1">
        <f t="shared" si="60"/>
        <v>0.59569199905151626</v>
      </c>
      <c r="AM98" s="1">
        <f t="shared" si="61"/>
        <v>0.92520017341015792</v>
      </c>
      <c r="AN98" s="1">
        <f t="shared" si="62"/>
        <v>1.1365827758289093</v>
      </c>
      <c r="AO98" s="1">
        <f t="shared" si="59"/>
        <v>0.54089077677739306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1" t="s">
        <v>47</v>
      </c>
    </row>
    <row r="99" spans="1:58" x14ac:dyDescent="0.25">
      <c r="A99" s="1">
        <v>98</v>
      </c>
      <c r="B99" s="2" t="s">
        <v>208</v>
      </c>
      <c r="C99" s="6">
        <v>3</v>
      </c>
      <c r="D99" s="1">
        <v>90</v>
      </c>
      <c r="E99" s="1">
        <v>60</v>
      </c>
      <c r="F99" s="1">
        <f t="shared" si="38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39"/>
        <v>0.31592090761493374</v>
      </c>
      <c r="O99" s="1">
        <f t="shared" si="40"/>
        <v>6.7532467532467528</v>
      </c>
      <c r="P99" s="1" t="s">
        <v>38</v>
      </c>
      <c r="Q99" s="1" t="s">
        <v>38</v>
      </c>
      <c r="R99" s="1">
        <v>72</v>
      </c>
      <c r="S99" s="1">
        <f t="shared" si="41"/>
        <v>0.3905265319980224</v>
      </c>
      <c r="T99" s="1">
        <f t="shared" si="42"/>
        <v>7.2727272727272734</v>
      </c>
      <c r="U99" s="1" t="s">
        <v>38</v>
      </c>
      <c r="V99" s="1" t="s">
        <v>38</v>
      </c>
      <c r="W99" s="1">
        <v>72</v>
      </c>
      <c r="X99" s="1">
        <f t="shared" si="43"/>
        <v>0.3905265319980224</v>
      </c>
      <c r="Y99" s="1">
        <f t="shared" si="44"/>
        <v>7.2727272727272734</v>
      </c>
      <c r="Z99" s="1" t="s">
        <v>38</v>
      </c>
      <c r="AA99" s="1" t="s">
        <v>38</v>
      </c>
      <c r="AB99" s="1" t="s">
        <v>36</v>
      </c>
      <c r="AC99" s="1" t="str">
        <f t="shared" si="45"/>
        <v>null</v>
      </c>
      <c r="AD99" s="1" t="str">
        <f t="shared" si="46"/>
        <v>null</v>
      </c>
      <c r="AE99" s="1" t="s">
        <v>36</v>
      </c>
      <c r="AF99" s="1" t="s">
        <v>36</v>
      </c>
      <c r="AG99" s="1" t="s">
        <v>36</v>
      </c>
      <c r="AH99" s="1" t="str">
        <f t="shared" si="47"/>
        <v>null</v>
      </c>
      <c r="AI99" s="1" t="str">
        <f t="shared" si="48"/>
        <v>null</v>
      </c>
      <c r="AJ99" s="1" t="s">
        <v>36</v>
      </c>
      <c r="AK99" s="1" t="s">
        <v>36</v>
      </c>
      <c r="AL99" s="1">
        <f t="shared" si="60"/>
        <v>0.31592090761493374</v>
      </c>
      <c r="AM99" s="1">
        <f t="shared" si="61"/>
        <v>0.36565799053699283</v>
      </c>
      <c r="AN99" s="1">
        <f t="shared" si="62"/>
        <v>0.3905265319980224</v>
      </c>
      <c r="AO99" s="1">
        <f t="shared" si="59"/>
        <v>7.4605624383088653E-2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1" t="s">
        <v>50</v>
      </c>
      <c r="AY99" s="1" t="s">
        <v>54</v>
      </c>
      <c r="AZ99" s="1" t="s">
        <v>57</v>
      </c>
      <c r="BA99" s="1" t="s">
        <v>159</v>
      </c>
      <c r="BB99" s="1" t="s">
        <v>255</v>
      </c>
      <c r="BC99" s="1" t="s">
        <v>149</v>
      </c>
      <c r="BD99" s="1" t="s">
        <v>65</v>
      </c>
    </row>
    <row r="100" spans="1:58" x14ac:dyDescent="0.25">
      <c r="A100" s="1">
        <v>99</v>
      </c>
      <c r="B100" s="2" t="s">
        <v>209</v>
      </c>
      <c r="C100" s="6">
        <v>3</v>
      </c>
      <c r="D100" s="1">
        <v>30</v>
      </c>
      <c r="E100" s="1">
        <v>25</v>
      </c>
      <c r="F100" s="1">
        <f t="shared" si="38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39"/>
        <v>9.2104034465667659E-2</v>
      </c>
      <c r="O100" s="1">
        <f t="shared" si="40"/>
        <v>3.75</v>
      </c>
      <c r="P100" s="1" t="s">
        <v>38</v>
      </c>
      <c r="Q100" s="1" t="s">
        <v>38</v>
      </c>
      <c r="R100" s="1" t="s">
        <v>36</v>
      </c>
      <c r="S100" s="1" t="str">
        <f t="shared" si="41"/>
        <v>null</v>
      </c>
      <c r="T100" s="1" t="str">
        <f t="shared" si="42"/>
        <v>null</v>
      </c>
      <c r="U100" s="1" t="s">
        <v>36</v>
      </c>
      <c r="V100" s="1" t="s">
        <v>36</v>
      </c>
      <c r="W100" s="1">
        <v>57</v>
      </c>
      <c r="X100" s="1">
        <f t="shared" si="43"/>
        <v>0.11075544056143984</v>
      </c>
      <c r="Y100" s="1">
        <f t="shared" si="44"/>
        <v>3.9285714285714284</v>
      </c>
      <c r="Z100" s="1" t="s">
        <v>38</v>
      </c>
      <c r="AA100" s="1" t="s">
        <v>38</v>
      </c>
      <c r="AB100" s="1" t="s">
        <v>36</v>
      </c>
      <c r="AC100" s="1" t="str">
        <f t="shared" si="45"/>
        <v>null</v>
      </c>
      <c r="AD100" s="1" t="str">
        <f t="shared" si="46"/>
        <v>null</v>
      </c>
      <c r="AE100" s="1" t="s">
        <v>36</v>
      </c>
      <c r="AF100" s="1" t="s">
        <v>36</v>
      </c>
      <c r="AG100" s="1" t="s">
        <v>36</v>
      </c>
      <c r="AH100" s="1" t="str">
        <f t="shared" si="47"/>
        <v>null</v>
      </c>
      <c r="AI100" s="1" t="str">
        <f t="shared" si="48"/>
        <v>null</v>
      </c>
      <c r="AJ100" s="1" t="s">
        <v>36</v>
      </c>
      <c r="AK100" s="1" t="s">
        <v>36</v>
      </c>
      <c r="AL100" s="1">
        <f t="shared" si="60"/>
        <v>9.2104034465667659E-2</v>
      </c>
      <c r="AM100" s="1">
        <f t="shared" si="61"/>
        <v>0.10142973751355375</v>
      </c>
      <c r="AN100" s="1">
        <f t="shared" si="62"/>
        <v>0.11075544056143984</v>
      </c>
      <c r="AO100" s="1">
        <f t="shared" si="59"/>
        <v>1.8651406095772177E-2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1" t="s">
        <v>45</v>
      </c>
      <c r="AY100" s="1" t="s">
        <v>82</v>
      </c>
      <c r="AZ100" s="1" t="s">
        <v>256</v>
      </c>
      <c r="BA100" s="1" t="s">
        <v>47</v>
      </c>
      <c r="BB100" s="1" t="s">
        <v>55</v>
      </c>
    </row>
    <row r="101" spans="1:58" x14ac:dyDescent="0.25">
      <c r="A101" s="1">
        <v>100</v>
      </c>
      <c r="B101" s="2" t="s">
        <v>210</v>
      </c>
      <c r="C101" s="6">
        <v>3</v>
      </c>
      <c r="D101" s="1">
        <v>90</v>
      </c>
      <c r="E101" s="1">
        <v>70</v>
      </c>
      <c r="F101" s="1">
        <f t="shared" si="38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39"/>
        <v>-0.43013533621595318</v>
      </c>
      <c r="O101" s="1">
        <f t="shared" si="40"/>
        <v>3.4210526315789473</v>
      </c>
      <c r="P101" s="1" t="s">
        <v>38</v>
      </c>
      <c r="Q101" s="1" t="s">
        <v>38</v>
      </c>
      <c r="R101" s="1">
        <v>35</v>
      </c>
      <c r="S101" s="1">
        <f t="shared" si="41"/>
        <v>-0.29957549354554797</v>
      </c>
      <c r="T101" s="1">
        <f t="shared" si="42"/>
        <v>5.2631578947368416</v>
      </c>
      <c r="U101" s="1" t="s">
        <v>38</v>
      </c>
      <c r="V101" s="1" t="s">
        <v>38</v>
      </c>
      <c r="W101" s="1">
        <v>30</v>
      </c>
      <c r="X101" s="1">
        <f t="shared" si="43"/>
        <v>-0.39283252402440882</v>
      </c>
      <c r="Y101" s="1">
        <f t="shared" si="44"/>
        <v>3.9473684210526319</v>
      </c>
      <c r="Z101" s="1" t="s">
        <v>38</v>
      </c>
      <c r="AA101" s="1" t="s">
        <v>38</v>
      </c>
      <c r="AB101" s="1" t="s">
        <v>36</v>
      </c>
      <c r="AC101" s="1" t="str">
        <f t="shared" si="45"/>
        <v>null</v>
      </c>
      <c r="AD101" s="1" t="str">
        <f t="shared" si="46"/>
        <v>null</v>
      </c>
      <c r="AE101" s="1" t="s">
        <v>36</v>
      </c>
      <c r="AF101" s="1" t="s">
        <v>36</v>
      </c>
      <c r="AG101" s="1" t="s">
        <v>36</v>
      </c>
      <c r="AH101" s="1" t="str">
        <f t="shared" si="47"/>
        <v>null</v>
      </c>
      <c r="AI101" s="1" t="str">
        <f t="shared" si="48"/>
        <v>null</v>
      </c>
      <c r="AJ101" s="1" t="s">
        <v>36</v>
      </c>
      <c r="AK101" s="1" t="s">
        <v>36</v>
      </c>
      <c r="AL101" s="1">
        <f t="shared" si="60"/>
        <v>-0.43013533621595318</v>
      </c>
      <c r="AM101" s="1">
        <f t="shared" si="61"/>
        <v>-0.37418111792863668</v>
      </c>
      <c r="AN101" s="1">
        <f t="shared" si="62"/>
        <v>-0.29957549354554797</v>
      </c>
      <c r="AO101" s="1">
        <f t="shared" si="59"/>
        <v>0.13055984267040521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1" t="s">
        <v>46</v>
      </c>
      <c r="AY101" s="1" t="s">
        <v>254</v>
      </c>
      <c r="AZ101" s="1" t="s">
        <v>53</v>
      </c>
      <c r="BA101" s="1" t="s">
        <v>67</v>
      </c>
    </row>
    <row r="102" spans="1:58" x14ac:dyDescent="0.25">
      <c r="A102" s="1">
        <v>101</v>
      </c>
      <c r="B102" s="2" t="s">
        <v>211</v>
      </c>
      <c r="C102" s="6">
        <v>3</v>
      </c>
      <c r="D102" s="1">
        <v>135</v>
      </c>
      <c r="E102" s="1">
        <v>75</v>
      </c>
      <c r="F102" s="1">
        <f t="shared" si="38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39"/>
        <v>-0.28092408744977576</v>
      </c>
      <c r="O102" s="1">
        <f t="shared" si="40"/>
        <v>3.3644859813084111</v>
      </c>
      <c r="P102" s="1" t="s">
        <v>38</v>
      </c>
      <c r="Q102" s="1" t="s">
        <v>38</v>
      </c>
      <c r="R102" s="1">
        <v>67</v>
      </c>
      <c r="S102" s="1">
        <f t="shared" si="41"/>
        <v>0.29726950151916154</v>
      </c>
      <c r="T102" s="1">
        <f t="shared" si="42"/>
        <v>6.2616822429906538</v>
      </c>
      <c r="U102" s="1" t="s">
        <v>38</v>
      </c>
      <c r="V102" s="1" t="s">
        <v>38</v>
      </c>
      <c r="W102" s="1">
        <v>50</v>
      </c>
      <c r="X102" s="1">
        <f t="shared" si="43"/>
        <v>-1.9804402108965374E-2</v>
      </c>
      <c r="Y102" s="1">
        <f t="shared" si="44"/>
        <v>4.6728971962616823</v>
      </c>
      <c r="Z102" s="1" t="s">
        <v>38</v>
      </c>
      <c r="AA102" s="1" t="s">
        <v>38</v>
      </c>
      <c r="AB102" s="1" t="s">
        <v>36</v>
      </c>
      <c r="AC102" s="1" t="str">
        <f t="shared" si="45"/>
        <v>null</v>
      </c>
      <c r="AD102" s="1" t="str">
        <f t="shared" si="46"/>
        <v>null</v>
      </c>
      <c r="AE102" s="1" t="s">
        <v>36</v>
      </c>
      <c r="AF102" s="1" t="s">
        <v>36</v>
      </c>
      <c r="AG102" s="1" t="s">
        <v>36</v>
      </c>
      <c r="AH102" s="1" t="str">
        <f t="shared" si="47"/>
        <v>null</v>
      </c>
      <c r="AI102" s="1" t="str">
        <f t="shared" si="48"/>
        <v>null</v>
      </c>
      <c r="AJ102" s="1" t="s">
        <v>36</v>
      </c>
      <c r="AK102" s="1" t="s">
        <v>36</v>
      </c>
      <c r="AL102" s="1">
        <f t="shared" si="60"/>
        <v>-0.28092408744977576</v>
      </c>
      <c r="AM102" s="1">
        <f t="shared" si="61"/>
        <v>-1.1529960131931988E-3</v>
      </c>
      <c r="AN102" s="1">
        <f t="shared" si="62"/>
        <v>0.29726950151916154</v>
      </c>
      <c r="AO102" s="1">
        <f t="shared" si="59"/>
        <v>0.57819358896893736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1" t="s">
        <v>45</v>
      </c>
      <c r="AY102" s="1" t="s">
        <v>54</v>
      </c>
      <c r="AZ102" s="1" t="s">
        <v>68</v>
      </c>
      <c r="BA102" s="1" t="s">
        <v>65</v>
      </c>
    </row>
    <row r="103" spans="1:58" x14ac:dyDescent="0.25">
      <c r="A103" s="1">
        <v>102</v>
      </c>
      <c r="B103" s="2" t="s">
        <v>212</v>
      </c>
      <c r="C103" s="6">
        <v>3</v>
      </c>
      <c r="D103" s="1">
        <v>122</v>
      </c>
      <c r="E103" s="1">
        <v>122</v>
      </c>
      <c r="F103" s="1">
        <f t="shared" si="38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39"/>
        <v>null</v>
      </c>
      <c r="O103" s="1" t="str">
        <f t="shared" si="40"/>
        <v>null</v>
      </c>
      <c r="P103" s="1" t="s">
        <v>38</v>
      </c>
      <c r="Q103" s="1" t="s">
        <v>38</v>
      </c>
      <c r="R103" s="1" t="s">
        <v>36</v>
      </c>
      <c r="S103" s="1" t="str">
        <f t="shared" si="41"/>
        <v>null</v>
      </c>
      <c r="T103" s="1" t="str">
        <f t="shared" si="42"/>
        <v>null</v>
      </c>
      <c r="U103" s="1" t="s">
        <v>36</v>
      </c>
      <c r="V103" s="1" t="s">
        <v>36</v>
      </c>
      <c r="W103" s="1" t="s">
        <v>36</v>
      </c>
      <c r="X103" s="1" t="str">
        <f t="shared" si="43"/>
        <v>null</v>
      </c>
      <c r="Y103" s="1" t="str">
        <f t="shared" si="44"/>
        <v>null</v>
      </c>
      <c r="Z103" s="1" t="s">
        <v>38</v>
      </c>
      <c r="AA103" s="1" t="s">
        <v>38</v>
      </c>
      <c r="AB103" s="1" t="s">
        <v>36</v>
      </c>
      <c r="AC103" s="1" t="str">
        <f t="shared" si="45"/>
        <v>null</v>
      </c>
      <c r="AD103" s="1" t="str">
        <f t="shared" si="46"/>
        <v>null</v>
      </c>
      <c r="AE103" s="1" t="s">
        <v>36</v>
      </c>
      <c r="AF103" s="1" t="s">
        <v>36</v>
      </c>
      <c r="AG103" s="1" t="s">
        <v>36</v>
      </c>
      <c r="AH103" s="1" t="str">
        <f t="shared" si="47"/>
        <v>null</v>
      </c>
      <c r="AI103" s="1" t="str">
        <f t="shared" si="48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1" t="s">
        <v>73</v>
      </c>
      <c r="AY103" s="1" t="s">
        <v>58</v>
      </c>
      <c r="AZ103" s="1" t="s">
        <v>257</v>
      </c>
      <c r="BA103" s="1" t="s">
        <v>158</v>
      </c>
      <c r="BB103" s="1" t="s">
        <v>64</v>
      </c>
      <c r="BC103" s="1" t="s">
        <v>186</v>
      </c>
      <c r="BD103" s="1" t="s">
        <v>258</v>
      </c>
      <c r="BE103" s="1" t="s">
        <v>144</v>
      </c>
      <c r="BF103" s="1" t="s">
        <v>67</v>
      </c>
    </row>
    <row r="104" spans="1:58" x14ac:dyDescent="0.25">
      <c r="A104" s="1">
        <v>103</v>
      </c>
      <c r="B104" s="2" t="s">
        <v>213</v>
      </c>
      <c r="C104" s="6">
        <v>3</v>
      </c>
      <c r="D104" s="1">
        <v>30</v>
      </c>
      <c r="E104" s="1">
        <v>20</v>
      </c>
      <c r="F104" s="1">
        <f t="shared" si="38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39"/>
        <v>-0.67260361546099146</v>
      </c>
      <c r="O104" s="1">
        <f t="shared" si="40"/>
        <v>3.6170212765957448</v>
      </c>
      <c r="P104" s="1" t="s">
        <v>259</v>
      </c>
      <c r="R104" s="1">
        <v>20</v>
      </c>
      <c r="S104" s="1">
        <f t="shared" si="41"/>
        <v>-0.57934658498213054</v>
      </c>
      <c r="T104" s="1">
        <f t="shared" si="42"/>
        <v>4.6808510638297873</v>
      </c>
      <c r="U104" s="1" t="s">
        <v>38</v>
      </c>
      <c r="W104" s="1">
        <v>35</v>
      </c>
      <c r="X104" s="1">
        <f t="shared" si="43"/>
        <v>-0.29957549354554797</v>
      </c>
      <c r="Y104" s="1">
        <f t="shared" si="44"/>
        <v>7.8723404255319149</v>
      </c>
      <c r="Z104" s="1" t="s">
        <v>38</v>
      </c>
      <c r="AB104" s="1" t="s">
        <v>36</v>
      </c>
      <c r="AC104" s="1" t="str">
        <f t="shared" si="45"/>
        <v>null</v>
      </c>
      <c r="AD104" s="1" t="str">
        <f t="shared" si="46"/>
        <v>null</v>
      </c>
      <c r="AE104" s="1" t="s">
        <v>36</v>
      </c>
      <c r="AF104" s="1" t="s">
        <v>36</v>
      </c>
      <c r="AG104" s="1" t="s">
        <v>36</v>
      </c>
      <c r="AH104" s="1" t="str">
        <f t="shared" si="47"/>
        <v>null</v>
      </c>
      <c r="AI104" s="1" t="str">
        <f t="shared" si="48"/>
        <v>null</v>
      </c>
      <c r="AJ104" s="1" t="s">
        <v>36</v>
      </c>
      <c r="AK104" s="1" t="s">
        <v>36</v>
      </c>
      <c r="AL104" s="1">
        <f t="shared" si="60"/>
        <v>-0.67260361546099146</v>
      </c>
      <c r="AM104" s="1">
        <f t="shared" si="61"/>
        <v>-0.51717523132955667</v>
      </c>
      <c r="AN104" s="1">
        <f t="shared" si="62"/>
        <v>-0.29957549354554797</v>
      </c>
      <c r="AO104" s="1">
        <f t="shared" si="59"/>
        <v>0.37302812191544349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1" t="s">
        <v>56</v>
      </c>
      <c r="AY104" s="1" t="s">
        <v>150</v>
      </c>
      <c r="AZ104" s="1" t="s">
        <v>47</v>
      </c>
    </row>
    <row r="105" spans="1:58" x14ac:dyDescent="0.25">
      <c r="A105" s="1">
        <v>104</v>
      </c>
      <c r="B105" s="2" t="s">
        <v>214</v>
      </c>
      <c r="C105" s="6">
        <v>3</v>
      </c>
      <c r="D105" s="1">
        <v>60</v>
      </c>
      <c r="E105" s="1">
        <v>35</v>
      </c>
      <c r="F105" s="1">
        <f t="shared" si="38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39"/>
        <v>-0.76586064593985226</v>
      </c>
      <c r="O105" s="1">
        <f t="shared" si="40"/>
        <v>2.8571428571428568</v>
      </c>
      <c r="P105" s="1" t="s">
        <v>38</v>
      </c>
      <c r="Q105" s="1" t="s">
        <v>38</v>
      </c>
      <c r="R105" s="1">
        <v>23</v>
      </c>
      <c r="S105" s="1">
        <f t="shared" si="41"/>
        <v>-0.52339236669481404</v>
      </c>
      <c r="T105" s="1">
        <f t="shared" si="42"/>
        <v>6.5714285714285712</v>
      </c>
      <c r="U105" s="1" t="s">
        <v>38</v>
      </c>
      <c r="V105" s="1" t="s">
        <v>38</v>
      </c>
      <c r="W105" s="1">
        <v>33</v>
      </c>
      <c r="X105" s="1">
        <f t="shared" si="43"/>
        <v>-0.33687830573709232</v>
      </c>
      <c r="Y105" s="1">
        <f t="shared" si="44"/>
        <v>9.4285714285714288</v>
      </c>
      <c r="Z105" s="1" t="s">
        <v>38</v>
      </c>
      <c r="AA105" s="1" t="s">
        <v>38</v>
      </c>
      <c r="AB105" s="1">
        <v>30</v>
      </c>
      <c r="AC105" s="1">
        <f t="shared" si="45"/>
        <v>-0.39283252402440882</v>
      </c>
      <c r="AD105" s="1">
        <f t="shared" si="46"/>
        <v>8.5714285714285712</v>
      </c>
      <c r="AE105" s="1" t="s">
        <v>38</v>
      </c>
      <c r="AF105" s="1" t="s">
        <v>38</v>
      </c>
      <c r="AG105" s="1" t="s">
        <v>36</v>
      </c>
      <c r="AH105" s="1" t="str">
        <f t="shared" si="47"/>
        <v>null</v>
      </c>
      <c r="AI105" s="1" t="str">
        <f t="shared" si="48"/>
        <v>null</v>
      </c>
      <c r="AJ105" s="1" t="s">
        <v>36</v>
      </c>
      <c r="AK105" s="1" t="s">
        <v>36</v>
      </c>
      <c r="AL105" s="1">
        <f t="shared" si="60"/>
        <v>-0.76586064593985226</v>
      </c>
      <c r="AM105" s="1">
        <f t="shared" si="61"/>
        <v>-0.54204377279058613</v>
      </c>
      <c r="AN105" s="1">
        <f t="shared" si="62"/>
        <v>-0.33687830573709232</v>
      </c>
      <c r="AO105" s="1">
        <f t="shared" si="59"/>
        <v>0.42898234020275994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1" t="s">
        <v>96</v>
      </c>
      <c r="AY105" s="1" t="s">
        <v>157</v>
      </c>
      <c r="AZ105" s="1" t="s">
        <v>54</v>
      </c>
      <c r="BA105" s="1" t="s">
        <v>150</v>
      </c>
      <c r="BB105" s="1" t="s">
        <v>260</v>
      </c>
      <c r="BC105" s="1" t="s">
        <v>65</v>
      </c>
      <c r="BD105" s="1" t="s">
        <v>53</v>
      </c>
    </row>
    <row r="106" spans="1:58" x14ac:dyDescent="0.25">
      <c r="A106" s="1">
        <v>105</v>
      </c>
      <c r="B106" s="2" t="s">
        <v>215</v>
      </c>
      <c r="C106" s="6">
        <v>3</v>
      </c>
      <c r="D106" s="1">
        <v>90</v>
      </c>
      <c r="E106" s="1">
        <v>75</v>
      </c>
      <c r="F106" s="1">
        <f t="shared" si="38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39"/>
        <v>null</v>
      </c>
      <c r="O106" s="1" t="str">
        <f t="shared" si="40"/>
        <v>null</v>
      </c>
      <c r="R106" s="1" t="s">
        <v>36</v>
      </c>
      <c r="S106" s="1" t="str">
        <f t="shared" si="41"/>
        <v>null</v>
      </c>
      <c r="T106" s="1" t="str">
        <f t="shared" si="42"/>
        <v>null</v>
      </c>
      <c r="W106" s="1" t="s">
        <v>36</v>
      </c>
      <c r="X106" s="1" t="str">
        <f t="shared" si="43"/>
        <v>null</v>
      </c>
      <c r="Y106" s="1" t="str">
        <f t="shared" si="44"/>
        <v>null</v>
      </c>
      <c r="AB106" s="1" t="s">
        <v>36</v>
      </c>
      <c r="AC106" s="1" t="str">
        <f t="shared" si="45"/>
        <v>null</v>
      </c>
      <c r="AD106" s="1" t="str">
        <f t="shared" si="46"/>
        <v>null</v>
      </c>
      <c r="AE106" s="1" t="s">
        <v>36</v>
      </c>
      <c r="AF106" s="1" t="s">
        <v>36</v>
      </c>
      <c r="AG106" s="1" t="s">
        <v>36</v>
      </c>
      <c r="AH106" s="1" t="str">
        <f t="shared" si="47"/>
        <v>null</v>
      </c>
      <c r="AI106" s="1" t="str">
        <f t="shared" si="48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1" t="s">
        <v>73</v>
      </c>
      <c r="AY106" s="1" t="s">
        <v>170</v>
      </c>
      <c r="AZ106" s="1" t="s">
        <v>62</v>
      </c>
      <c r="BA106" s="1" t="s">
        <v>238</v>
      </c>
      <c r="BB106" s="1" t="s">
        <v>59</v>
      </c>
    </row>
    <row r="107" spans="1:58" x14ac:dyDescent="0.25">
      <c r="A107" s="1">
        <v>106</v>
      </c>
      <c r="B107" s="2" t="s">
        <v>216</v>
      </c>
      <c r="C107" s="6">
        <v>3</v>
      </c>
      <c r="D107" s="1" t="s">
        <v>36</v>
      </c>
      <c r="E107" s="1">
        <v>37</v>
      </c>
      <c r="F107" s="1" t="s">
        <v>36</v>
      </c>
      <c r="G107" s="1">
        <v>1.75</v>
      </c>
      <c r="H107" s="1">
        <v>7.1</v>
      </c>
      <c r="I107" s="1">
        <v>454</v>
      </c>
      <c r="J107" s="1" t="s">
        <v>3</v>
      </c>
      <c r="L107" s="1" t="s">
        <v>261</v>
      </c>
      <c r="M107" s="1">
        <v>50</v>
      </c>
      <c r="N107" s="1">
        <f t="shared" si="39"/>
        <v>-1.9804402108965374E-2</v>
      </c>
      <c r="O107" s="1">
        <f t="shared" si="40"/>
        <v>3.103448275862069</v>
      </c>
      <c r="P107" s="1" t="s">
        <v>38</v>
      </c>
      <c r="R107" s="1" t="s">
        <v>36</v>
      </c>
      <c r="S107" s="1" t="str">
        <f t="shared" si="41"/>
        <v>null</v>
      </c>
      <c r="T107" s="1" t="str">
        <f t="shared" si="42"/>
        <v>null</v>
      </c>
      <c r="U107" s="1" t="s">
        <v>36</v>
      </c>
      <c r="V107" s="1" t="s">
        <v>36</v>
      </c>
      <c r="W107" s="1" t="s">
        <v>36</v>
      </c>
      <c r="X107" s="1" t="str">
        <f t="shared" si="43"/>
        <v>null</v>
      </c>
      <c r="Y107" s="1" t="str">
        <f t="shared" si="44"/>
        <v>null</v>
      </c>
      <c r="Z107" s="1" t="s">
        <v>36</v>
      </c>
      <c r="AA107" s="1" t="s">
        <v>36</v>
      </c>
      <c r="AB107" s="1">
        <v>54</v>
      </c>
      <c r="AC107" s="1">
        <f t="shared" si="45"/>
        <v>5.4801222274123318E-2</v>
      </c>
      <c r="AD107" s="1">
        <f t="shared" si="46"/>
        <v>3.5632183908045976</v>
      </c>
      <c r="AE107" s="1" t="s">
        <v>38</v>
      </c>
      <c r="AG107" s="1" t="s">
        <v>36</v>
      </c>
      <c r="AH107" s="1" t="str">
        <f t="shared" si="47"/>
        <v>null</v>
      </c>
      <c r="AI107" s="1" t="str">
        <f t="shared" si="48"/>
        <v>null</v>
      </c>
      <c r="AJ107" s="1" t="s">
        <v>36</v>
      </c>
      <c r="AK107" s="1" t="s">
        <v>36</v>
      </c>
      <c r="AL107" s="1">
        <f t="shared" si="60"/>
        <v>-1.9804402108965374E-2</v>
      </c>
      <c r="AM107" s="1">
        <f t="shared" si="61"/>
        <v>-1.9804402108965374E-2</v>
      </c>
      <c r="AN107" s="1">
        <f t="shared" si="62"/>
        <v>-1.9804402108965374E-2</v>
      </c>
      <c r="AO107" s="1">
        <f t="shared" si="59"/>
        <v>0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1" t="s">
        <v>86</v>
      </c>
      <c r="AY107" s="1" t="s">
        <v>47</v>
      </c>
      <c r="AZ107" s="1" t="s">
        <v>65</v>
      </c>
      <c r="BA107" s="1" t="s">
        <v>144</v>
      </c>
    </row>
    <row r="108" spans="1:58" x14ac:dyDescent="0.25">
      <c r="A108" s="1">
        <v>107</v>
      </c>
      <c r="B108" s="2" t="s">
        <v>217</v>
      </c>
      <c r="C108" s="6">
        <v>3</v>
      </c>
      <c r="D108" s="1">
        <v>120</v>
      </c>
      <c r="E108" s="1">
        <v>180</v>
      </c>
      <c r="F108" s="1">
        <f t="shared" si="38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39"/>
        <v>null</v>
      </c>
      <c r="O108" s="1" t="str">
        <f t="shared" si="40"/>
        <v>null</v>
      </c>
      <c r="P108" s="1" t="s">
        <v>38</v>
      </c>
      <c r="Q108" s="1" t="s">
        <v>38</v>
      </c>
      <c r="R108" s="1" t="s">
        <v>36</v>
      </c>
      <c r="S108" s="1" t="str">
        <f t="shared" si="41"/>
        <v>null</v>
      </c>
      <c r="T108" s="1" t="str">
        <f t="shared" si="42"/>
        <v>null</v>
      </c>
      <c r="U108" s="1" t="s">
        <v>38</v>
      </c>
      <c r="V108" s="1" t="s">
        <v>38</v>
      </c>
      <c r="W108" s="1" t="s">
        <v>36</v>
      </c>
      <c r="X108" s="1" t="str">
        <f t="shared" si="43"/>
        <v>null</v>
      </c>
      <c r="Y108" s="1" t="str">
        <f t="shared" si="44"/>
        <v>null</v>
      </c>
      <c r="Z108" s="1" t="s">
        <v>38</v>
      </c>
      <c r="AA108" s="1" t="s">
        <v>38</v>
      </c>
      <c r="AB108" s="1" t="s">
        <v>36</v>
      </c>
      <c r="AC108" s="1" t="str">
        <f t="shared" si="45"/>
        <v>null</v>
      </c>
      <c r="AD108" s="1" t="str">
        <f t="shared" si="46"/>
        <v>null</v>
      </c>
      <c r="AE108" s="1" t="s">
        <v>36</v>
      </c>
      <c r="AF108" s="1" t="s">
        <v>36</v>
      </c>
      <c r="AG108" s="1" t="s">
        <v>36</v>
      </c>
      <c r="AH108" s="1" t="str">
        <f t="shared" si="47"/>
        <v>null</v>
      </c>
      <c r="AI108" s="1" t="str">
        <f t="shared" si="48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1" t="s">
        <v>58</v>
      </c>
      <c r="AY108" s="1" t="s">
        <v>158</v>
      </c>
      <c r="AZ108" s="1" t="s">
        <v>262</v>
      </c>
      <c r="BA108" s="1" t="s">
        <v>179</v>
      </c>
      <c r="BB108" s="1" t="s">
        <v>263</v>
      </c>
      <c r="BC108" s="1" t="s">
        <v>264</v>
      </c>
      <c r="BD108" s="1" t="s">
        <v>59</v>
      </c>
      <c r="BE108" s="1" t="s">
        <v>67</v>
      </c>
    </row>
    <row r="109" spans="1:58" x14ac:dyDescent="0.25">
      <c r="A109" s="1">
        <v>108</v>
      </c>
      <c r="B109" s="2" t="s">
        <v>218</v>
      </c>
      <c r="C109" s="6">
        <v>3</v>
      </c>
      <c r="D109" s="1">
        <v>75</v>
      </c>
      <c r="E109" s="1">
        <v>45</v>
      </c>
      <c r="F109" s="1">
        <f t="shared" si="38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39"/>
        <v>null</v>
      </c>
      <c r="O109" s="1" t="str">
        <f t="shared" si="40"/>
        <v>null</v>
      </c>
      <c r="P109" s="1" t="s">
        <v>38</v>
      </c>
      <c r="Q109" s="1" t="s">
        <v>38</v>
      </c>
      <c r="R109" s="1" t="s">
        <v>36</v>
      </c>
      <c r="S109" s="1" t="str">
        <f t="shared" si="41"/>
        <v>null</v>
      </c>
      <c r="T109" s="1" t="str">
        <f t="shared" si="42"/>
        <v>null</v>
      </c>
      <c r="U109" s="1" t="s">
        <v>38</v>
      </c>
      <c r="V109" s="1" t="s">
        <v>38</v>
      </c>
      <c r="W109" s="1" t="s">
        <v>36</v>
      </c>
      <c r="X109" s="1" t="str">
        <f t="shared" si="43"/>
        <v>null</v>
      </c>
      <c r="Y109" s="1" t="str">
        <f t="shared" si="44"/>
        <v>null</v>
      </c>
      <c r="Z109" s="1" t="s">
        <v>38</v>
      </c>
      <c r="AA109" s="1" t="s">
        <v>38</v>
      </c>
      <c r="AB109" s="1" t="s">
        <v>36</v>
      </c>
      <c r="AC109" s="1" t="str">
        <f t="shared" si="45"/>
        <v>null</v>
      </c>
      <c r="AD109" s="1" t="str">
        <f t="shared" si="46"/>
        <v>null</v>
      </c>
      <c r="AE109" s="1" t="s">
        <v>36</v>
      </c>
      <c r="AF109" s="1" t="s">
        <v>36</v>
      </c>
      <c r="AG109" s="1" t="s">
        <v>36</v>
      </c>
      <c r="AH109" s="1" t="str">
        <f t="shared" si="47"/>
        <v>null</v>
      </c>
      <c r="AI109" s="1" t="str">
        <f t="shared" si="48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1" t="s">
        <v>52</v>
      </c>
      <c r="AY109" s="1" t="s">
        <v>58</v>
      </c>
      <c r="AZ109" s="1" t="s">
        <v>57</v>
      </c>
      <c r="BA109" s="1" t="s">
        <v>90</v>
      </c>
      <c r="BB109" s="1" t="s">
        <v>144</v>
      </c>
    </row>
    <row r="110" spans="1:58" x14ac:dyDescent="0.25">
      <c r="A110" s="1">
        <v>109</v>
      </c>
      <c r="B110" s="2" t="s">
        <v>219</v>
      </c>
      <c r="C110" s="6">
        <v>3</v>
      </c>
      <c r="D110" s="1">
        <v>30</v>
      </c>
      <c r="E110" s="1">
        <v>20</v>
      </c>
      <c r="F110" s="1">
        <f t="shared" si="38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39"/>
        <v>-0.56069517888635834</v>
      </c>
      <c r="O110" s="1">
        <f t="shared" si="40"/>
        <v>6.7741935483870961</v>
      </c>
      <c r="P110" s="1" t="s">
        <v>38</v>
      </c>
      <c r="Q110" s="1" t="s">
        <v>38</v>
      </c>
      <c r="R110" s="1" t="s">
        <v>36</v>
      </c>
      <c r="S110" s="1" t="str">
        <f t="shared" si="41"/>
        <v>null</v>
      </c>
      <c r="T110" s="1" t="str">
        <f t="shared" si="42"/>
        <v>null</v>
      </c>
      <c r="U110" s="1" t="s">
        <v>36</v>
      </c>
      <c r="V110" s="1" t="s">
        <v>36</v>
      </c>
      <c r="W110" s="1">
        <v>13</v>
      </c>
      <c r="X110" s="1">
        <f t="shared" si="43"/>
        <v>-0.70990642765253575</v>
      </c>
      <c r="Y110" s="1">
        <f t="shared" si="44"/>
        <v>4.193548387096774</v>
      </c>
      <c r="Z110" s="1" t="s">
        <v>38</v>
      </c>
      <c r="AA110" s="1" t="s">
        <v>38</v>
      </c>
      <c r="AB110" s="1" t="s">
        <v>36</v>
      </c>
      <c r="AC110" s="1" t="str">
        <f t="shared" si="45"/>
        <v>null</v>
      </c>
      <c r="AD110" s="1" t="str">
        <f t="shared" si="46"/>
        <v>null</v>
      </c>
      <c r="AE110" s="1" t="s">
        <v>36</v>
      </c>
      <c r="AF110" s="1" t="s">
        <v>36</v>
      </c>
      <c r="AG110" s="1">
        <v>12</v>
      </c>
      <c r="AH110" s="1">
        <f t="shared" si="47"/>
        <v>-0.72855783374830796</v>
      </c>
      <c r="AI110" s="1">
        <f t="shared" si="48"/>
        <v>3.870967741935484</v>
      </c>
      <c r="AJ110" s="1" t="s">
        <v>38</v>
      </c>
      <c r="AK110" s="1" t="s">
        <v>38</v>
      </c>
      <c r="AL110" s="1">
        <f t="shared" si="60"/>
        <v>-0.72855783374830796</v>
      </c>
      <c r="AM110" s="1">
        <f t="shared" si="61"/>
        <v>-0.66638648009573398</v>
      </c>
      <c r="AN110" s="1">
        <f t="shared" si="62"/>
        <v>-0.56069517888635834</v>
      </c>
      <c r="AO110" s="1">
        <f t="shared" si="59"/>
        <v>0.16786265486194962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1" t="s">
        <v>265</v>
      </c>
    </row>
    <row r="111" spans="1:58" x14ac:dyDescent="0.25">
      <c r="A111" s="1">
        <v>110</v>
      </c>
      <c r="B111" s="2" t="s">
        <v>220</v>
      </c>
      <c r="C111" s="6">
        <v>3</v>
      </c>
      <c r="D111" s="1">
        <v>70</v>
      </c>
      <c r="E111" s="1">
        <v>37</v>
      </c>
      <c r="F111" s="1">
        <f t="shared" si="38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39"/>
        <v>null</v>
      </c>
      <c r="O111" s="1" t="str">
        <f t="shared" si="40"/>
        <v>null</v>
      </c>
      <c r="P111" s="1" t="s">
        <v>39</v>
      </c>
      <c r="Q111" s="1" t="s">
        <v>39</v>
      </c>
      <c r="R111" s="1" t="s">
        <v>36</v>
      </c>
      <c r="S111" s="1" t="str">
        <f t="shared" si="41"/>
        <v>null</v>
      </c>
      <c r="T111" s="1" t="str">
        <f t="shared" si="42"/>
        <v>null</v>
      </c>
      <c r="U111" s="1" t="s">
        <v>39</v>
      </c>
      <c r="V111" s="1" t="s">
        <v>39</v>
      </c>
      <c r="W111" s="1" t="s">
        <v>36</v>
      </c>
      <c r="X111" s="1" t="str">
        <f t="shared" si="43"/>
        <v>null</v>
      </c>
      <c r="Y111" s="1" t="str">
        <f t="shared" si="44"/>
        <v>null</v>
      </c>
      <c r="Z111" s="1" t="s">
        <v>39</v>
      </c>
      <c r="AA111" s="1" t="s">
        <v>39</v>
      </c>
      <c r="AB111" s="1" t="s">
        <v>36</v>
      </c>
      <c r="AC111" s="1" t="str">
        <f t="shared" si="45"/>
        <v>null</v>
      </c>
      <c r="AD111" s="1" t="str">
        <f t="shared" si="46"/>
        <v>null</v>
      </c>
      <c r="AE111" s="1" t="s">
        <v>36</v>
      </c>
      <c r="AF111" s="1" t="s">
        <v>36</v>
      </c>
      <c r="AG111" s="1" t="s">
        <v>36</v>
      </c>
      <c r="AH111" s="1" t="str">
        <f t="shared" si="47"/>
        <v>null</v>
      </c>
      <c r="AI111" s="1" t="str">
        <f t="shared" si="48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1" t="s">
        <v>52</v>
      </c>
      <c r="AY111" s="1" t="s">
        <v>54</v>
      </c>
      <c r="AZ111" s="1" t="s">
        <v>149</v>
      </c>
      <c r="BA111" s="1" t="s">
        <v>240</v>
      </c>
    </row>
    <row r="112" spans="1:58" x14ac:dyDescent="0.25">
      <c r="A112" s="1">
        <v>111</v>
      </c>
      <c r="B112" s="2" t="s">
        <v>221</v>
      </c>
      <c r="C112" s="6">
        <v>3</v>
      </c>
      <c r="D112" s="1">
        <v>105</v>
      </c>
      <c r="E112" s="1">
        <v>75</v>
      </c>
      <c r="F112" s="1">
        <f t="shared" si="38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39"/>
        <v>-0.57934658498213054</v>
      </c>
      <c r="O112" s="1">
        <f t="shared" si="40"/>
        <v>2.34375</v>
      </c>
      <c r="P112" s="1" t="s">
        <v>38</v>
      </c>
      <c r="Q112" s="1" t="s">
        <v>39</v>
      </c>
      <c r="R112" s="1">
        <v>17</v>
      </c>
      <c r="S112" s="1">
        <f t="shared" si="41"/>
        <v>-0.63530080326944705</v>
      </c>
      <c r="T112" s="1">
        <f t="shared" si="42"/>
        <v>1.875</v>
      </c>
      <c r="U112" s="1" t="s">
        <v>38</v>
      </c>
      <c r="V112" s="1" t="s">
        <v>39</v>
      </c>
      <c r="W112" s="1">
        <v>11</v>
      </c>
      <c r="X112" s="1">
        <f t="shared" si="43"/>
        <v>-0.74720923984408005</v>
      </c>
      <c r="Y112" s="1">
        <f t="shared" si="44"/>
        <v>0.9375</v>
      </c>
      <c r="Z112" s="1" t="s">
        <v>38</v>
      </c>
      <c r="AA112" s="1" t="s">
        <v>38</v>
      </c>
      <c r="AB112" s="1" t="s">
        <v>36</v>
      </c>
      <c r="AC112" s="1" t="str">
        <f t="shared" si="45"/>
        <v>null</v>
      </c>
      <c r="AD112" s="1" t="str">
        <f t="shared" si="46"/>
        <v>null</v>
      </c>
      <c r="AE112" s="1" t="s">
        <v>36</v>
      </c>
      <c r="AF112" s="1" t="s">
        <v>36</v>
      </c>
      <c r="AG112" s="1" t="s">
        <v>36</v>
      </c>
      <c r="AH112" s="1" t="str">
        <f t="shared" si="47"/>
        <v>null</v>
      </c>
      <c r="AI112" s="1" t="str">
        <f t="shared" si="48"/>
        <v>null</v>
      </c>
      <c r="AJ112" s="1" t="s">
        <v>36</v>
      </c>
      <c r="AK112" s="1" t="s">
        <v>36</v>
      </c>
      <c r="AL112" s="1">
        <f t="shared" si="60"/>
        <v>-0.74720923984408005</v>
      </c>
      <c r="AM112" s="1">
        <f t="shared" si="61"/>
        <v>-0.65395220936521925</v>
      </c>
      <c r="AN112" s="1">
        <f t="shared" si="62"/>
        <v>-0.57934658498213054</v>
      </c>
      <c r="AO112" s="1">
        <f t="shared" si="59"/>
        <v>0.16786265486194951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1" t="s">
        <v>45</v>
      </c>
      <c r="AY112" s="1" t="s">
        <v>58</v>
      </c>
      <c r="AZ112" s="1" t="s">
        <v>54</v>
      </c>
      <c r="BA112" s="1" t="s">
        <v>47</v>
      </c>
      <c r="BB112" s="1" t="s">
        <v>53</v>
      </c>
      <c r="BC112" s="1" t="s">
        <v>67</v>
      </c>
    </row>
    <row r="113" spans="1:56" x14ac:dyDescent="0.25">
      <c r="A113" s="1">
        <v>112</v>
      </c>
      <c r="B113" s="2" t="s">
        <v>222</v>
      </c>
      <c r="C113" s="6">
        <v>3</v>
      </c>
      <c r="D113" s="1">
        <v>180</v>
      </c>
      <c r="E113" s="1">
        <v>115</v>
      </c>
      <c r="F113" s="1">
        <f t="shared" si="38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39"/>
        <v>1.749841008257897E-2</v>
      </c>
      <c r="O113" s="1">
        <f t="shared" si="40"/>
        <v>-2.3595505617977528</v>
      </c>
      <c r="P113" s="1" t="s">
        <v>39</v>
      </c>
      <c r="Q113" s="1" t="s">
        <v>39</v>
      </c>
      <c r="R113" s="1">
        <v>65</v>
      </c>
      <c r="S113" s="1">
        <f t="shared" si="41"/>
        <v>0.25996668932761718</v>
      </c>
      <c r="T113" s="1">
        <f t="shared" si="42"/>
        <v>-0.898876404494382</v>
      </c>
      <c r="U113" s="1" t="s">
        <v>38</v>
      </c>
      <c r="V113" s="1" t="s">
        <v>39</v>
      </c>
      <c r="W113" s="1">
        <v>67</v>
      </c>
      <c r="X113" s="1">
        <f t="shared" si="43"/>
        <v>0.29726950151916154</v>
      </c>
      <c r="Y113" s="1">
        <f t="shared" si="44"/>
        <v>-0.6741573033707865</v>
      </c>
      <c r="Z113" s="1" t="s">
        <v>38</v>
      </c>
      <c r="AA113" s="1" t="s">
        <v>39</v>
      </c>
      <c r="AB113" s="1" t="s">
        <v>36</v>
      </c>
      <c r="AC113" s="1" t="str">
        <f t="shared" si="45"/>
        <v>null</v>
      </c>
      <c r="AD113" s="1" t="str">
        <f t="shared" si="46"/>
        <v>null</v>
      </c>
      <c r="AE113" s="1" t="s">
        <v>36</v>
      </c>
      <c r="AF113" s="1" t="s">
        <v>36</v>
      </c>
      <c r="AG113" s="1" t="s">
        <v>36</v>
      </c>
      <c r="AH113" s="1" t="str">
        <f t="shared" si="47"/>
        <v>null</v>
      </c>
      <c r="AI113" s="1" t="str">
        <f t="shared" si="48"/>
        <v>null</v>
      </c>
      <c r="AJ113" s="1" t="s">
        <v>36</v>
      </c>
      <c r="AK113" s="1" t="s">
        <v>36</v>
      </c>
      <c r="AL113" s="1">
        <f t="shared" si="60"/>
        <v>1.749841008257897E-2</v>
      </c>
      <c r="AM113" s="1">
        <f t="shared" si="61"/>
        <v>0.1915782003097859</v>
      </c>
      <c r="AN113" s="1">
        <f t="shared" si="62"/>
        <v>0.29726950151916154</v>
      </c>
      <c r="AO113" s="1">
        <f t="shared" si="59"/>
        <v>0.27977109143658258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1" t="s">
        <v>66</v>
      </c>
      <c r="AY113" s="1" t="s">
        <v>54</v>
      </c>
      <c r="AZ113" s="1" t="s">
        <v>94</v>
      </c>
      <c r="BA113" s="1" t="s">
        <v>184</v>
      </c>
      <c r="BB113" s="1" t="s">
        <v>254</v>
      </c>
      <c r="BC113" s="1" t="s">
        <v>95</v>
      </c>
      <c r="BD113" s="1" t="s">
        <v>67</v>
      </c>
    </row>
    <row r="114" spans="1:56" x14ac:dyDescent="0.25">
      <c r="A114" s="1">
        <v>113</v>
      </c>
      <c r="B114" s="2" t="s">
        <v>223</v>
      </c>
      <c r="C114" s="6">
        <v>3</v>
      </c>
      <c r="D114" s="1">
        <v>36</v>
      </c>
      <c r="E114" s="1">
        <v>22</v>
      </c>
      <c r="F114" s="1">
        <f t="shared" si="38"/>
        <v>14</v>
      </c>
      <c r="G114" s="1">
        <v>1.47</v>
      </c>
      <c r="H114" s="1">
        <v>7.1</v>
      </c>
      <c r="I114" s="1">
        <v>921</v>
      </c>
      <c r="J114" s="1" t="s">
        <v>3</v>
      </c>
      <c r="L114" s="1" t="s">
        <v>37</v>
      </c>
      <c r="M114" s="1">
        <v>41</v>
      </c>
      <c r="N114" s="1">
        <f t="shared" si="39"/>
        <v>-0.18766705697091493</v>
      </c>
      <c r="O114" s="1">
        <f t="shared" si="40"/>
        <v>11.290322580645162</v>
      </c>
      <c r="P114" s="1" t="s">
        <v>38</v>
      </c>
      <c r="Q114" s="1" t="s">
        <v>38</v>
      </c>
      <c r="R114" s="1">
        <v>34</v>
      </c>
      <c r="S114" s="1">
        <f t="shared" si="41"/>
        <v>-0.31822689964132012</v>
      </c>
      <c r="T114" s="1">
        <f t="shared" si="42"/>
        <v>9.0322580645161281</v>
      </c>
      <c r="U114" s="1" t="s">
        <v>38</v>
      </c>
      <c r="V114" s="1" t="s">
        <v>38</v>
      </c>
      <c r="W114" s="1">
        <v>34</v>
      </c>
      <c r="X114" s="1">
        <f t="shared" si="43"/>
        <v>-0.31822689964132012</v>
      </c>
      <c r="Y114" s="1">
        <f t="shared" si="44"/>
        <v>9.0322580645161281</v>
      </c>
      <c r="Z114" s="1" t="s">
        <v>38</v>
      </c>
      <c r="AA114" s="1" t="s">
        <v>38</v>
      </c>
      <c r="AB114" s="1">
        <v>37</v>
      </c>
      <c r="AC114" s="1">
        <f t="shared" si="45"/>
        <v>-0.26227268135400361</v>
      </c>
      <c r="AD114" s="1">
        <f t="shared" si="46"/>
        <v>10</v>
      </c>
      <c r="AE114" s="1" t="s">
        <v>38</v>
      </c>
      <c r="AF114" s="1" t="s">
        <v>38</v>
      </c>
      <c r="AG114" s="1" t="s">
        <v>36</v>
      </c>
      <c r="AH114" s="1" t="str">
        <f t="shared" si="47"/>
        <v>null</v>
      </c>
      <c r="AI114" s="1" t="str">
        <f t="shared" si="48"/>
        <v>null</v>
      </c>
      <c r="AJ114" s="1" t="s">
        <v>36</v>
      </c>
      <c r="AK114" s="1" t="s">
        <v>36</v>
      </c>
      <c r="AL114" s="1">
        <f t="shared" si="60"/>
        <v>-0.31822689964132012</v>
      </c>
      <c r="AM114" s="1">
        <f t="shared" si="61"/>
        <v>-0.2747069520845184</v>
      </c>
      <c r="AN114" s="1">
        <f t="shared" si="62"/>
        <v>-0.18766705697091493</v>
      </c>
      <c r="AO114" s="1">
        <f t="shared" si="59"/>
        <v>0.13055984267040519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1" t="s">
        <v>45</v>
      </c>
      <c r="AY114" s="1" t="s">
        <v>47</v>
      </c>
    </row>
    <row r="115" spans="1:56" x14ac:dyDescent="0.25">
      <c r="A115" s="1">
        <v>114</v>
      </c>
      <c r="B115" s="2" t="s">
        <v>224</v>
      </c>
      <c r="C115" s="6">
        <v>3</v>
      </c>
      <c r="D115" s="1">
        <v>20</v>
      </c>
      <c r="E115" s="1">
        <v>25</v>
      </c>
      <c r="F115" s="1">
        <f t="shared" si="38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39"/>
        <v>-0.87776908251448527</v>
      </c>
      <c r="O115" s="1">
        <f t="shared" si="40"/>
        <v>8</v>
      </c>
      <c r="P115" s="1" t="s">
        <v>38</v>
      </c>
      <c r="Q115" s="1" t="s">
        <v>38</v>
      </c>
      <c r="R115" s="1" t="s">
        <v>36</v>
      </c>
      <c r="S115" s="1" t="str">
        <f t="shared" si="41"/>
        <v>null</v>
      </c>
      <c r="T115" s="1" t="str">
        <f t="shared" si="42"/>
        <v>null</v>
      </c>
      <c r="U115" s="1" t="s">
        <v>36</v>
      </c>
      <c r="V115" s="1" t="s">
        <v>36</v>
      </c>
      <c r="W115" s="1">
        <v>5</v>
      </c>
      <c r="X115" s="1">
        <f t="shared" si="43"/>
        <v>-0.85911767641871317</v>
      </c>
      <c r="Y115" s="1">
        <f t="shared" si="44"/>
        <v>10</v>
      </c>
      <c r="Z115" s="1" t="s">
        <v>38</v>
      </c>
      <c r="AA115" s="1" t="s">
        <v>38</v>
      </c>
      <c r="AB115" s="1" t="s">
        <v>36</v>
      </c>
      <c r="AC115" s="1" t="str">
        <f t="shared" si="45"/>
        <v>null</v>
      </c>
      <c r="AD115" s="1" t="str">
        <f t="shared" si="46"/>
        <v>null</v>
      </c>
      <c r="AE115" s="1" t="s">
        <v>36</v>
      </c>
      <c r="AF115" s="1" t="s">
        <v>36</v>
      </c>
      <c r="AG115" s="1">
        <v>4</v>
      </c>
      <c r="AH115" s="1">
        <f t="shared" si="47"/>
        <v>-0.87776908251448527</v>
      </c>
      <c r="AI115" s="1">
        <f t="shared" si="48"/>
        <v>8</v>
      </c>
      <c r="AJ115" s="1" t="s">
        <v>38</v>
      </c>
      <c r="AK115" s="1" t="s">
        <v>38</v>
      </c>
      <c r="AL115" s="1">
        <f t="shared" si="60"/>
        <v>-0.87776908251448527</v>
      </c>
      <c r="AM115" s="1">
        <f t="shared" si="61"/>
        <v>-0.87155194714922801</v>
      </c>
      <c r="AN115" s="1">
        <f t="shared" si="62"/>
        <v>-0.85911767641871317</v>
      </c>
      <c r="AO115" s="1">
        <f t="shared" si="59"/>
        <v>1.8651406095772094E-2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1" t="s">
        <v>58</v>
      </c>
      <c r="AY115" s="1" t="s">
        <v>266</v>
      </c>
      <c r="AZ115" s="1" t="s">
        <v>57</v>
      </c>
    </row>
    <row r="116" spans="1:56" x14ac:dyDescent="0.25">
      <c r="A116" s="1">
        <v>115</v>
      </c>
      <c r="B116" s="2" t="s">
        <v>225</v>
      </c>
      <c r="C116" s="6">
        <v>3</v>
      </c>
      <c r="D116" s="1">
        <v>90</v>
      </c>
      <c r="E116" s="1">
        <v>52</v>
      </c>
      <c r="F116" s="1">
        <f t="shared" si="38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39"/>
        <v>-0.46743814840749753</v>
      </c>
      <c r="O116" s="1">
        <f t="shared" si="40"/>
        <v>1.4130434782608694</v>
      </c>
      <c r="P116" s="1" t="s">
        <v>38</v>
      </c>
      <c r="R116" s="1">
        <v>57</v>
      </c>
      <c r="S116" s="1">
        <f t="shared" si="41"/>
        <v>0.11075544056143984</v>
      </c>
      <c r="T116" s="1">
        <f t="shared" si="42"/>
        <v>4.7826086956521738</v>
      </c>
      <c r="U116" s="1" t="s">
        <v>38</v>
      </c>
      <c r="W116" s="1">
        <v>32</v>
      </c>
      <c r="X116" s="1">
        <f t="shared" si="43"/>
        <v>-0.35552971183286447</v>
      </c>
      <c r="Y116" s="1">
        <f t="shared" si="44"/>
        <v>2.0652173913043477</v>
      </c>
      <c r="Z116" s="1" t="s">
        <v>38</v>
      </c>
      <c r="AB116" s="1" t="s">
        <v>36</v>
      </c>
      <c r="AC116" s="1" t="str">
        <f t="shared" si="45"/>
        <v>null</v>
      </c>
      <c r="AD116" s="1" t="str">
        <f t="shared" si="46"/>
        <v>null</v>
      </c>
      <c r="AE116" s="1" t="s">
        <v>36</v>
      </c>
      <c r="AF116" s="1" t="s">
        <v>36</v>
      </c>
      <c r="AG116" s="1" t="s">
        <v>36</v>
      </c>
      <c r="AH116" s="1" t="str">
        <f t="shared" si="47"/>
        <v>null</v>
      </c>
      <c r="AI116" s="1" t="str">
        <f t="shared" si="48"/>
        <v>null</v>
      </c>
      <c r="AJ116" s="1" t="s">
        <v>36</v>
      </c>
      <c r="AK116" s="1" t="s">
        <v>36</v>
      </c>
      <c r="AL116" s="1">
        <f t="shared" si="60"/>
        <v>-0.46743814840749753</v>
      </c>
      <c r="AM116" s="1">
        <f t="shared" si="61"/>
        <v>-0.23740413989297404</v>
      </c>
      <c r="AN116" s="1">
        <f t="shared" si="62"/>
        <v>0.11075544056143984</v>
      </c>
      <c r="AO116" s="1">
        <f t="shared" si="59"/>
        <v>0.57819358896893736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1" t="s">
        <v>56</v>
      </c>
      <c r="AY116" s="1" t="s">
        <v>52</v>
      </c>
    </row>
    <row r="117" spans="1:56" x14ac:dyDescent="0.25">
      <c r="A117" s="1">
        <v>116</v>
      </c>
      <c r="B117" s="2" t="s">
        <v>226</v>
      </c>
      <c r="C117" s="6">
        <v>3</v>
      </c>
      <c r="D117" s="1">
        <v>20</v>
      </c>
      <c r="E117" s="1">
        <v>20</v>
      </c>
      <c r="F117" s="1">
        <f t="shared" si="38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39"/>
        <v>-0.78451205203562446</v>
      </c>
      <c r="O117" s="1">
        <f t="shared" si="40"/>
        <v>2.2222222222222223</v>
      </c>
      <c r="P117" s="1" t="s">
        <v>38</v>
      </c>
      <c r="Q117" s="1" t="s">
        <v>38</v>
      </c>
      <c r="R117" s="1" t="s">
        <v>36</v>
      </c>
      <c r="S117" s="1" t="str">
        <f t="shared" si="41"/>
        <v>null</v>
      </c>
      <c r="T117" s="1" t="str">
        <f t="shared" si="42"/>
        <v>null</v>
      </c>
      <c r="U117" s="1" t="s">
        <v>36</v>
      </c>
      <c r="V117" s="1" t="s">
        <v>36</v>
      </c>
      <c r="W117" s="1">
        <v>15</v>
      </c>
      <c r="X117" s="1">
        <f t="shared" si="43"/>
        <v>-0.67260361546099146</v>
      </c>
      <c r="Y117" s="1">
        <f t="shared" si="44"/>
        <v>5.5555555555555554</v>
      </c>
      <c r="Z117" s="1" t="s">
        <v>38</v>
      </c>
      <c r="AA117" s="1" t="s">
        <v>38</v>
      </c>
      <c r="AB117" s="1" t="s">
        <v>36</v>
      </c>
      <c r="AC117" s="1" t="str">
        <f t="shared" si="45"/>
        <v>null</v>
      </c>
      <c r="AD117" s="1" t="str">
        <f t="shared" si="46"/>
        <v>null</v>
      </c>
      <c r="AE117" s="1" t="s">
        <v>36</v>
      </c>
      <c r="AF117" s="1" t="s">
        <v>36</v>
      </c>
      <c r="AG117" s="1">
        <v>7</v>
      </c>
      <c r="AH117" s="1">
        <f t="shared" si="47"/>
        <v>-0.82181486422716876</v>
      </c>
      <c r="AI117" s="1">
        <f t="shared" si="48"/>
        <v>1.1111111111111112</v>
      </c>
      <c r="AJ117" s="1" t="s">
        <v>39</v>
      </c>
      <c r="AK117" s="1" t="s">
        <v>38</v>
      </c>
      <c r="AL117" s="1">
        <f t="shared" si="60"/>
        <v>-0.82181486422716876</v>
      </c>
      <c r="AM117" s="1">
        <f t="shared" si="61"/>
        <v>-0.759643510574595</v>
      </c>
      <c r="AN117" s="1">
        <f t="shared" si="62"/>
        <v>-0.67260361546099146</v>
      </c>
      <c r="AO117" s="1">
        <f t="shared" si="59"/>
        <v>0.14921124876617731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1" t="s">
        <v>82</v>
      </c>
      <c r="AY117" s="1" t="s">
        <v>55</v>
      </c>
    </row>
    <row r="118" spans="1:56" x14ac:dyDescent="0.25">
      <c r="A118" s="1">
        <v>117</v>
      </c>
      <c r="B118" s="2" t="s">
        <v>227</v>
      </c>
      <c r="C118" s="6">
        <v>3</v>
      </c>
      <c r="D118" s="1">
        <v>60</v>
      </c>
      <c r="E118" s="1">
        <v>37</v>
      </c>
      <c r="F118" s="1">
        <f t="shared" si="38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39"/>
        <v>-0.29957549354554797</v>
      </c>
      <c r="O118" s="1">
        <f t="shared" si="40"/>
        <v>-1.25</v>
      </c>
      <c r="P118" s="1" t="s">
        <v>39</v>
      </c>
      <c r="Q118" s="1" t="s">
        <v>38</v>
      </c>
      <c r="R118" s="1">
        <v>50</v>
      </c>
      <c r="S118" s="1">
        <f t="shared" si="41"/>
        <v>-1.9804402108965374E-2</v>
      </c>
      <c r="T118" s="1">
        <f t="shared" si="42"/>
        <v>3.4375</v>
      </c>
      <c r="U118" s="1" t="s">
        <v>39</v>
      </c>
      <c r="V118" s="1" t="s">
        <v>39</v>
      </c>
      <c r="W118" s="1">
        <v>59</v>
      </c>
      <c r="X118" s="1">
        <f t="shared" si="43"/>
        <v>0.14805825275298418</v>
      </c>
      <c r="Y118" s="1">
        <f t="shared" si="44"/>
        <v>6.25</v>
      </c>
      <c r="Z118" s="1" t="s">
        <v>38</v>
      </c>
      <c r="AA118" s="1" t="s">
        <v>39</v>
      </c>
      <c r="AB118" s="1" t="s">
        <v>36</v>
      </c>
      <c r="AC118" s="1" t="str">
        <f t="shared" si="45"/>
        <v>null</v>
      </c>
      <c r="AD118" s="1" t="str">
        <f t="shared" si="46"/>
        <v>null</v>
      </c>
      <c r="AE118" s="1" t="s">
        <v>36</v>
      </c>
      <c r="AF118" s="1" t="s">
        <v>36</v>
      </c>
      <c r="AG118" s="1" t="s">
        <v>36</v>
      </c>
      <c r="AH118" s="1" t="str">
        <f t="shared" si="47"/>
        <v>null</v>
      </c>
      <c r="AI118" s="1" t="str">
        <f t="shared" si="48"/>
        <v>null</v>
      </c>
      <c r="AJ118" s="1" t="s">
        <v>36</v>
      </c>
      <c r="AK118" s="1" t="s">
        <v>36</v>
      </c>
      <c r="AL118" s="1">
        <f t="shared" si="60"/>
        <v>-0.29957549354554797</v>
      </c>
      <c r="AM118" s="1">
        <f t="shared" si="61"/>
        <v>-5.7107214300509725E-2</v>
      </c>
      <c r="AN118" s="1">
        <f t="shared" si="62"/>
        <v>0.14805825275298418</v>
      </c>
      <c r="AO118" s="1">
        <f t="shared" si="59"/>
        <v>0.44763374629853214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1" t="s">
        <v>169</v>
      </c>
      <c r="AY118" s="1" t="s">
        <v>153</v>
      </c>
      <c r="AZ118" s="1" t="s">
        <v>82</v>
      </c>
      <c r="BA118" s="1" t="s">
        <v>179</v>
      </c>
      <c r="BB118" s="1" t="s">
        <v>47</v>
      </c>
      <c r="BC118" s="1" t="s">
        <v>239</v>
      </c>
      <c r="BD118" s="1" t="s">
        <v>55</v>
      </c>
    </row>
    <row r="119" spans="1:56" x14ac:dyDescent="0.25">
      <c r="A119" s="1">
        <v>118</v>
      </c>
      <c r="B119" s="2" t="s">
        <v>228</v>
      </c>
      <c r="C119" s="6">
        <v>3</v>
      </c>
      <c r="D119" s="1">
        <v>20</v>
      </c>
      <c r="E119" s="1">
        <v>30</v>
      </c>
      <c r="F119" s="1">
        <f t="shared" si="38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39"/>
        <v>-0.54204377279058624</v>
      </c>
      <c r="O119" s="1">
        <f t="shared" si="40"/>
        <v>-1.8604651162790697</v>
      </c>
      <c r="P119" s="1" t="s">
        <v>39</v>
      </c>
      <c r="R119" s="1" t="s">
        <v>36</v>
      </c>
      <c r="S119" s="1" t="str">
        <f t="shared" si="41"/>
        <v>null</v>
      </c>
      <c r="T119" s="1" t="str">
        <f t="shared" si="42"/>
        <v>null</v>
      </c>
      <c r="U119" s="1" t="s">
        <v>36</v>
      </c>
      <c r="V119" s="1" t="s">
        <v>36</v>
      </c>
      <c r="W119" s="1">
        <v>55</v>
      </c>
      <c r="X119" s="1">
        <f t="shared" si="43"/>
        <v>7.3452628369895495E-2</v>
      </c>
      <c r="Y119" s="1">
        <f t="shared" si="44"/>
        <v>5.8139534883720936</v>
      </c>
      <c r="Z119" s="1" t="s">
        <v>38</v>
      </c>
      <c r="AB119" s="1" t="s">
        <v>36</v>
      </c>
      <c r="AC119" s="1" t="str">
        <f t="shared" si="45"/>
        <v>null</v>
      </c>
      <c r="AD119" s="1" t="str">
        <f t="shared" si="46"/>
        <v>null</v>
      </c>
      <c r="AE119" s="1" t="s">
        <v>36</v>
      </c>
      <c r="AF119" s="1" t="s">
        <v>36</v>
      </c>
      <c r="AG119" s="1" t="s">
        <v>36</v>
      </c>
      <c r="AH119" s="1" t="str">
        <f t="shared" si="47"/>
        <v>null</v>
      </c>
      <c r="AI119" s="1" t="str">
        <f t="shared" si="48"/>
        <v>null</v>
      </c>
      <c r="AJ119" s="1" t="s">
        <v>36</v>
      </c>
      <c r="AK119" s="1" t="s">
        <v>36</v>
      </c>
      <c r="AL119" s="1">
        <f t="shared" si="60"/>
        <v>-0.54204377279058624</v>
      </c>
      <c r="AM119" s="1">
        <f t="shared" si="61"/>
        <v>-0.23429557221034536</v>
      </c>
      <c r="AN119" s="1">
        <f t="shared" si="62"/>
        <v>7.3452628369895495E-2</v>
      </c>
      <c r="AO119" s="1">
        <f t="shared" si="59"/>
        <v>0.61549640116048177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1" t="s">
        <v>52</v>
      </c>
      <c r="AY119" s="1" t="s">
        <v>54</v>
      </c>
      <c r="AZ119" s="1" t="s">
        <v>82</v>
      </c>
      <c r="BA119" s="1" t="s">
        <v>148</v>
      </c>
    </row>
    <row r="120" spans="1:56" x14ac:dyDescent="0.25">
      <c r="A120" s="1">
        <v>119</v>
      </c>
      <c r="B120" s="2" t="s">
        <v>229</v>
      </c>
      <c r="C120" s="6">
        <v>3</v>
      </c>
      <c r="D120" s="1">
        <v>30</v>
      </c>
      <c r="E120" s="1">
        <v>30</v>
      </c>
      <c r="F120" s="1">
        <f t="shared" si="38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39"/>
        <v>null</v>
      </c>
      <c r="O120" s="1" t="str">
        <f t="shared" si="40"/>
        <v>null</v>
      </c>
      <c r="P120" s="1" t="s">
        <v>36</v>
      </c>
      <c r="Q120" s="1" t="s">
        <v>36</v>
      </c>
      <c r="R120" s="1" t="s">
        <v>36</v>
      </c>
      <c r="S120" s="1" t="str">
        <f t="shared" si="41"/>
        <v>null</v>
      </c>
      <c r="T120" s="1" t="str">
        <f t="shared" si="42"/>
        <v>null</v>
      </c>
      <c r="U120" s="1" t="s">
        <v>38</v>
      </c>
      <c r="V120" s="1" t="s">
        <v>38</v>
      </c>
      <c r="W120" s="1" t="s">
        <v>36</v>
      </c>
      <c r="X120" s="1" t="str">
        <f t="shared" si="43"/>
        <v>null</v>
      </c>
      <c r="Y120" s="1" t="str">
        <f t="shared" si="44"/>
        <v>null</v>
      </c>
      <c r="Z120" s="1" t="s">
        <v>38</v>
      </c>
      <c r="AA120" s="1" t="s">
        <v>38</v>
      </c>
      <c r="AB120" s="1" t="s">
        <v>36</v>
      </c>
      <c r="AC120" s="1" t="str">
        <f t="shared" si="45"/>
        <v>null</v>
      </c>
      <c r="AD120" s="1" t="str">
        <f t="shared" si="46"/>
        <v>null</v>
      </c>
      <c r="AE120" s="1" t="s">
        <v>36</v>
      </c>
      <c r="AF120" s="1" t="s">
        <v>36</v>
      </c>
      <c r="AG120" s="1" t="s">
        <v>36</v>
      </c>
      <c r="AH120" s="1" t="str">
        <f t="shared" si="47"/>
        <v>null</v>
      </c>
      <c r="AI120" s="1" t="str">
        <f t="shared" si="48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1" t="s">
        <v>50</v>
      </c>
      <c r="AY120" s="1" t="s">
        <v>175</v>
      </c>
      <c r="AZ120" s="1" t="s">
        <v>267</v>
      </c>
      <c r="BA120" s="1" t="s">
        <v>64</v>
      </c>
      <c r="BB120" s="1" t="s">
        <v>65</v>
      </c>
      <c r="BC120" s="1" t="s">
        <v>268</v>
      </c>
      <c r="BD120" s="1" t="s">
        <v>53</v>
      </c>
    </row>
    <row r="121" spans="1:56" x14ac:dyDescent="0.25">
      <c r="A121" s="1">
        <v>120</v>
      </c>
      <c r="B121" s="2" t="s">
        <v>230</v>
      </c>
      <c r="C121" s="6">
        <v>3</v>
      </c>
      <c r="D121" s="1">
        <v>45</v>
      </c>
      <c r="E121" s="1">
        <v>45</v>
      </c>
      <c r="F121" s="1">
        <f t="shared" si="38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39"/>
        <v>-0.29957549354554797</v>
      </c>
      <c r="O121" s="1">
        <f t="shared" si="40"/>
        <v>1.827956989247312</v>
      </c>
      <c r="P121" s="1" t="s">
        <v>38</v>
      </c>
      <c r="Q121" s="1" t="s">
        <v>39</v>
      </c>
      <c r="R121" s="1">
        <v>42</v>
      </c>
      <c r="S121" s="1">
        <f t="shared" si="41"/>
        <v>-0.16901565087514275</v>
      </c>
      <c r="T121" s="1">
        <f t="shared" si="42"/>
        <v>2.5806451612903225</v>
      </c>
      <c r="U121" s="1" t="s">
        <v>39</v>
      </c>
      <c r="V121" s="1" t="s">
        <v>39</v>
      </c>
      <c r="W121" s="1">
        <v>32</v>
      </c>
      <c r="X121" s="1">
        <f t="shared" si="43"/>
        <v>-0.35552971183286447</v>
      </c>
      <c r="Y121" s="1">
        <f t="shared" si="44"/>
        <v>1.5053763440860215</v>
      </c>
      <c r="Z121" s="1" t="s">
        <v>39</v>
      </c>
      <c r="AA121" s="1" t="s">
        <v>39</v>
      </c>
      <c r="AB121" s="1" t="s">
        <v>36</v>
      </c>
      <c r="AC121" s="1" t="str">
        <f t="shared" si="45"/>
        <v>null</v>
      </c>
      <c r="AD121" s="1" t="str">
        <f t="shared" si="46"/>
        <v>null</v>
      </c>
      <c r="AE121" s="1" t="s">
        <v>36</v>
      </c>
      <c r="AF121" s="1" t="s">
        <v>36</v>
      </c>
      <c r="AG121" s="1" t="s">
        <v>36</v>
      </c>
      <c r="AH121" s="1" t="str">
        <f t="shared" si="47"/>
        <v>null</v>
      </c>
      <c r="AI121" s="1" t="str">
        <f t="shared" si="48"/>
        <v>null</v>
      </c>
      <c r="AJ121" s="1" t="s">
        <v>36</v>
      </c>
      <c r="AK121" s="1" t="s">
        <v>36</v>
      </c>
      <c r="AL121" s="1">
        <f t="shared" si="60"/>
        <v>-0.35552971183286447</v>
      </c>
      <c r="AM121" s="1">
        <f t="shared" si="61"/>
        <v>-0.2747069520845184</v>
      </c>
      <c r="AN121" s="1">
        <f t="shared" si="62"/>
        <v>-0.16901565087514275</v>
      </c>
      <c r="AO121" s="1">
        <f t="shared" si="59"/>
        <v>0.18651406095772172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1" t="s">
        <v>45</v>
      </c>
      <c r="AY121" s="1" t="s">
        <v>46</v>
      </c>
      <c r="AZ121" s="1" t="s">
        <v>66</v>
      </c>
      <c r="BA121" s="1" t="s">
        <v>54</v>
      </c>
      <c r="BB121" s="1" t="s">
        <v>47</v>
      </c>
      <c r="BC121" s="1" t="s">
        <v>149</v>
      </c>
      <c r="BD121" s="1" t="s">
        <v>53</v>
      </c>
    </row>
    <row r="122" spans="1:56" x14ac:dyDescent="0.25">
      <c r="A122" s="1">
        <v>121</v>
      </c>
      <c r="B122" s="2" t="s">
        <v>231</v>
      </c>
      <c r="C122" s="6">
        <v>3</v>
      </c>
      <c r="D122" s="1">
        <v>210</v>
      </c>
      <c r="E122" s="1">
        <v>180</v>
      </c>
      <c r="F122" s="1">
        <f t="shared" si="38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L122" s="1" t="s">
        <v>41</v>
      </c>
      <c r="M122" s="1">
        <v>5</v>
      </c>
      <c r="N122" s="1">
        <f t="shared" si="39"/>
        <v>-0.85911767641871317</v>
      </c>
      <c r="O122" s="1">
        <f t="shared" si="40"/>
        <v>2.5</v>
      </c>
      <c r="P122" s="1" t="s">
        <v>39</v>
      </c>
      <c r="Q122" s="1" t="s">
        <v>38</v>
      </c>
      <c r="R122" s="1">
        <v>8</v>
      </c>
      <c r="S122" s="1">
        <f t="shared" si="41"/>
        <v>-0.80316345813139656</v>
      </c>
      <c r="T122" s="1">
        <f t="shared" si="42"/>
        <v>5</v>
      </c>
      <c r="U122" s="1" t="s">
        <v>38</v>
      </c>
      <c r="V122" s="1" t="s">
        <v>38</v>
      </c>
      <c r="W122" s="1">
        <v>1</v>
      </c>
      <c r="X122" s="1">
        <f t="shared" si="43"/>
        <v>-0.93372330080180177</v>
      </c>
      <c r="Y122" s="1">
        <f t="shared" si="44"/>
        <v>-0.83333333333333326</v>
      </c>
      <c r="Z122" s="1" t="s">
        <v>38</v>
      </c>
      <c r="AA122" s="1" t="s">
        <v>38</v>
      </c>
      <c r="AB122" s="1" t="s">
        <v>36</v>
      </c>
      <c r="AC122" s="1" t="str">
        <f t="shared" si="45"/>
        <v>null</v>
      </c>
      <c r="AD122" s="1" t="str">
        <f t="shared" si="46"/>
        <v>null</v>
      </c>
      <c r="AE122" s="1" t="s">
        <v>36</v>
      </c>
      <c r="AF122" s="1" t="s">
        <v>36</v>
      </c>
      <c r="AG122" s="1" t="s">
        <v>36</v>
      </c>
      <c r="AH122" s="1" t="str">
        <f t="shared" si="47"/>
        <v>null</v>
      </c>
      <c r="AI122" s="1" t="str">
        <f t="shared" si="48"/>
        <v>null</v>
      </c>
      <c r="AJ122" s="1" t="s">
        <v>36</v>
      </c>
      <c r="AK122" s="1" t="s">
        <v>36</v>
      </c>
      <c r="AL122" s="1">
        <f t="shared" si="60"/>
        <v>-0.93372330080180177</v>
      </c>
      <c r="AM122" s="1">
        <f t="shared" si="61"/>
        <v>-0.86533481178397054</v>
      </c>
      <c r="AN122" s="1">
        <f t="shared" si="62"/>
        <v>-0.80316345813139656</v>
      </c>
      <c r="AO122" s="1">
        <f t="shared" si="59"/>
        <v>0.13055984267040521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1" t="s">
        <v>58</v>
      </c>
      <c r="AY122" s="1" t="s">
        <v>62</v>
      </c>
      <c r="AZ122" s="1" t="s">
        <v>85</v>
      </c>
      <c r="BA122" s="1" t="s">
        <v>269</v>
      </c>
      <c r="BB122" s="1" t="s">
        <v>53</v>
      </c>
    </row>
    <row r="123" spans="1:56" x14ac:dyDescent="0.25">
      <c r="A123" s="1">
        <v>122</v>
      </c>
      <c r="B123" s="2" t="s">
        <v>232</v>
      </c>
      <c r="C123" s="6">
        <v>3</v>
      </c>
      <c r="D123" s="1">
        <v>40</v>
      </c>
      <c r="E123" s="1">
        <v>40</v>
      </c>
      <c r="F123" s="1">
        <f t="shared" si="38"/>
        <v>0</v>
      </c>
      <c r="G123" s="1">
        <v>2.25</v>
      </c>
      <c r="H123" s="1">
        <v>7.4</v>
      </c>
      <c r="I123" s="1">
        <v>210</v>
      </c>
      <c r="J123" s="1" t="s">
        <v>3</v>
      </c>
      <c r="L123" s="1" t="s">
        <v>41</v>
      </c>
      <c r="M123" s="1">
        <v>47</v>
      </c>
      <c r="N123" s="1">
        <f t="shared" si="39"/>
        <v>-7.5758620396281895E-2</v>
      </c>
      <c r="O123" s="1">
        <f t="shared" si="40"/>
        <v>2.7826086956521738</v>
      </c>
      <c r="P123" s="1" t="s">
        <v>38</v>
      </c>
      <c r="Q123" s="1" t="s">
        <v>39</v>
      </c>
      <c r="R123" s="1">
        <v>62</v>
      </c>
      <c r="S123" s="1">
        <f t="shared" si="41"/>
        <v>0.20401247104030071</v>
      </c>
      <c r="T123" s="1">
        <f t="shared" si="42"/>
        <v>4.0869565217391308</v>
      </c>
      <c r="U123" s="1" t="s">
        <v>39</v>
      </c>
      <c r="V123" s="1" t="s">
        <v>38</v>
      </c>
      <c r="W123" s="1">
        <v>54</v>
      </c>
      <c r="X123" s="1">
        <f t="shared" si="43"/>
        <v>5.4801222274123318E-2</v>
      </c>
      <c r="Y123" s="1">
        <f t="shared" si="44"/>
        <v>3.3913043478260869</v>
      </c>
      <c r="Z123" s="1" t="s">
        <v>39</v>
      </c>
      <c r="AA123" s="1" t="s">
        <v>38</v>
      </c>
      <c r="AB123" s="1" t="s">
        <v>36</v>
      </c>
      <c r="AC123" s="1" t="str">
        <f t="shared" si="45"/>
        <v>null</v>
      </c>
      <c r="AD123" s="1" t="str">
        <f t="shared" si="46"/>
        <v>null</v>
      </c>
      <c r="AE123" s="1" t="s">
        <v>36</v>
      </c>
      <c r="AF123" s="1" t="s">
        <v>36</v>
      </c>
      <c r="AG123" s="1" t="s">
        <v>36</v>
      </c>
      <c r="AH123" s="1" t="str">
        <f t="shared" si="47"/>
        <v>null</v>
      </c>
      <c r="AI123" s="1" t="str">
        <f t="shared" si="48"/>
        <v>null</v>
      </c>
      <c r="AJ123" s="1" t="s">
        <v>36</v>
      </c>
      <c r="AK123" s="1" t="s">
        <v>36</v>
      </c>
      <c r="AL123" s="1">
        <f t="shared" si="60"/>
        <v>-7.5758620396281895E-2</v>
      </c>
      <c r="AM123" s="1">
        <f t="shared" si="61"/>
        <v>6.101835763938071E-2</v>
      </c>
      <c r="AN123" s="1">
        <f t="shared" si="62"/>
        <v>0.20401247104030071</v>
      </c>
      <c r="AO123" s="1">
        <f t="shared" si="59"/>
        <v>0.27977109143658263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1" t="s">
        <v>56</v>
      </c>
      <c r="AY123" s="1" t="s">
        <v>89</v>
      </c>
      <c r="AZ123" s="1" t="s">
        <v>47</v>
      </c>
      <c r="BA123" s="1" t="s">
        <v>55</v>
      </c>
      <c r="BB123" s="1" t="s">
        <v>147</v>
      </c>
    </row>
    <row r="124" spans="1:56" x14ac:dyDescent="0.25">
      <c r="A124" s="1">
        <v>123</v>
      </c>
      <c r="B124" s="2" t="s">
        <v>233</v>
      </c>
      <c r="C124" s="6">
        <v>3</v>
      </c>
      <c r="D124" s="1">
        <v>24</v>
      </c>
      <c r="E124" s="1">
        <v>15</v>
      </c>
      <c r="F124" s="1">
        <f t="shared" si="38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39"/>
        <v>null</v>
      </c>
      <c r="O124" s="1" t="str">
        <f t="shared" si="40"/>
        <v>null</v>
      </c>
      <c r="R124" s="1" t="s">
        <v>36</v>
      </c>
      <c r="S124" s="1" t="str">
        <f t="shared" si="41"/>
        <v>null</v>
      </c>
      <c r="T124" s="1" t="str">
        <f t="shared" si="42"/>
        <v>null</v>
      </c>
      <c r="U124" s="1" t="s">
        <v>36</v>
      </c>
      <c r="V124" s="1" t="s">
        <v>36</v>
      </c>
      <c r="W124" s="1" t="s">
        <v>36</v>
      </c>
      <c r="X124" s="1" t="str">
        <f t="shared" si="43"/>
        <v>null</v>
      </c>
      <c r="Y124" s="1" t="str">
        <f t="shared" si="44"/>
        <v>null</v>
      </c>
      <c r="Z124" s="1" t="s">
        <v>38</v>
      </c>
      <c r="AA124" s="1" t="s">
        <v>38</v>
      </c>
      <c r="AB124" s="1" t="s">
        <v>36</v>
      </c>
      <c r="AC124" s="1" t="str">
        <f t="shared" si="45"/>
        <v>null</v>
      </c>
      <c r="AD124" s="1" t="str">
        <f t="shared" si="46"/>
        <v>null</v>
      </c>
      <c r="AE124" s="1" t="s">
        <v>36</v>
      </c>
      <c r="AF124" s="1" t="s">
        <v>36</v>
      </c>
      <c r="AG124" s="1" t="s">
        <v>36</v>
      </c>
      <c r="AH124" s="1" t="str">
        <f t="shared" si="47"/>
        <v>null</v>
      </c>
      <c r="AI124" s="1" t="str">
        <f t="shared" si="48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1" t="s">
        <v>270</v>
      </c>
      <c r="AY124" s="1" t="s">
        <v>53</v>
      </c>
    </row>
    <row r="125" spans="1:56" x14ac:dyDescent="0.25">
      <c r="A125" s="1">
        <v>124</v>
      </c>
      <c r="B125" s="2" t="s">
        <v>234</v>
      </c>
      <c r="C125" s="6">
        <v>3</v>
      </c>
      <c r="D125" s="1">
        <v>40</v>
      </c>
      <c r="E125" s="1">
        <v>30</v>
      </c>
      <c r="F125" s="1">
        <f t="shared" si="38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39"/>
        <v>7.3452628369895495E-2</v>
      </c>
      <c r="O125" s="1">
        <f t="shared" si="40"/>
        <v>5.3846153846153841</v>
      </c>
      <c r="P125" s="1" t="s">
        <v>39</v>
      </c>
      <c r="Q125" s="1" t="s">
        <v>38</v>
      </c>
      <c r="R125" s="1" t="s">
        <v>36</v>
      </c>
      <c r="S125" s="1" t="str">
        <f t="shared" si="41"/>
        <v>null</v>
      </c>
      <c r="T125" s="1" t="str">
        <f t="shared" si="42"/>
        <v>null</v>
      </c>
      <c r="U125" s="1" t="s">
        <v>36</v>
      </c>
      <c r="V125" s="1" t="s">
        <v>36</v>
      </c>
      <c r="W125" s="1">
        <v>40</v>
      </c>
      <c r="X125" s="1">
        <f t="shared" si="43"/>
        <v>-0.20631846306668711</v>
      </c>
      <c r="Y125" s="1">
        <f t="shared" si="44"/>
        <v>-0.38461538461538464</v>
      </c>
      <c r="Z125" s="1" t="s">
        <v>38</v>
      </c>
      <c r="AA125" s="1" t="s">
        <v>38</v>
      </c>
      <c r="AB125" s="1" t="s">
        <v>36</v>
      </c>
      <c r="AC125" s="1" t="str">
        <f t="shared" si="45"/>
        <v>null</v>
      </c>
      <c r="AD125" s="1" t="str">
        <f t="shared" si="46"/>
        <v>null</v>
      </c>
      <c r="AE125" s="1" t="s">
        <v>36</v>
      </c>
      <c r="AF125" s="1" t="s">
        <v>36</v>
      </c>
      <c r="AG125" s="1" t="s">
        <v>36</v>
      </c>
      <c r="AH125" s="1" t="str">
        <f t="shared" si="47"/>
        <v>null</v>
      </c>
      <c r="AI125" s="1" t="str">
        <f t="shared" si="48"/>
        <v>null</v>
      </c>
      <c r="AJ125" s="1" t="s">
        <v>36</v>
      </c>
      <c r="AK125" s="1" t="s">
        <v>36</v>
      </c>
      <c r="AL125" s="1">
        <f t="shared" si="60"/>
        <v>-0.20631846306668711</v>
      </c>
      <c r="AM125" s="1">
        <f t="shared" si="61"/>
        <v>-6.6432917348395806E-2</v>
      </c>
      <c r="AN125" s="1">
        <f t="shared" si="62"/>
        <v>7.3452628369895495E-2</v>
      </c>
      <c r="AO125" s="1">
        <f t="shared" si="59"/>
        <v>0.27977109143658263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1" t="s">
        <v>55</v>
      </c>
      <c r="AY125" s="1" t="s">
        <v>67</v>
      </c>
    </row>
    <row r="126" spans="1:56" x14ac:dyDescent="0.25">
      <c r="A126" s="1">
        <v>125</v>
      </c>
      <c r="B126" s="2" t="s">
        <v>236</v>
      </c>
      <c r="C126" s="6">
        <v>3</v>
      </c>
      <c r="D126" s="1" t="s">
        <v>36</v>
      </c>
      <c r="E126" s="1">
        <v>90</v>
      </c>
      <c r="F126" s="1" t="s">
        <v>36</v>
      </c>
      <c r="G126" s="1" t="s">
        <v>36</v>
      </c>
      <c r="H126" s="1" t="s">
        <v>36</v>
      </c>
      <c r="I126" s="1" t="s">
        <v>36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39"/>
        <v>null</v>
      </c>
      <c r="O126" s="1" t="str">
        <f t="shared" si="40"/>
        <v>null</v>
      </c>
      <c r="P126" s="1" t="s">
        <v>36</v>
      </c>
      <c r="Q126" s="1" t="s">
        <v>36</v>
      </c>
      <c r="R126" s="1" t="s">
        <v>36</v>
      </c>
      <c r="S126" s="1" t="str">
        <f t="shared" si="41"/>
        <v>null</v>
      </c>
      <c r="T126" s="1" t="str">
        <f t="shared" si="42"/>
        <v>null</v>
      </c>
      <c r="W126" s="1" t="s">
        <v>36</v>
      </c>
      <c r="X126" s="1" t="str">
        <f t="shared" si="43"/>
        <v>null</v>
      </c>
      <c r="Y126" s="1" t="str">
        <f t="shared" si="44"/>
        <v>null</v>
      </c>
      <c r="Z126" s="1" t="s">
        <v>36</v>
      </c>
      <c r="AA126" s="1" t="s">
        <v>36</v>
      </c>
      <c r="AB126" s="1" t="s">
        <v>36</v>
      </c>
      <c r="AC126" s="1" t="str">
        <f t="shared" si="45"/>
        <v>null</v>
      </c>
      <c r="AD126" s="1" t="str">
        <f t="shared" si="46"/>
        <v>null</v>
      </c>
      <c r="AG126" s="1" t="s">
        <v>36</v>
      </c>
      <c r="AH126" s="1" t="str">
        <f t="shared" si="47"/>
        <v>null</v>
      </c>
      <c r="AI126" s="1" t="str">
        <f t="shared" si="48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1" t="s">
        <v>92</v>
      </c>
      <c r="AY126" s="1" t="s">
        <v>271</v>
      </c>
    </row>
    <row r="127" spans="1:56" x14ac:dyDescent="0.25">
      <c r="A127" s="1">
        <v>126</v>
      </c>
      <c r="B127" s="2" t="s">
        <v>235</v>
      </c>
      <c r="C127" s="6">
        <v>3</v>
      </c>
      <c r="D127" s="1">
        <v>30</v>
      </c>
      <c r="E127" s="1">
        <v>30</v>
      </c>
      <c r="F127" s="1">
        <f t="shared" si="38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39"/>
        <v>-0.26227268135400361</v>
      </c>
      <c r="O127" s="1">
        <f t="shared" si="40"/>
        <v>5.8730158730158735</v>
      </c>
      <c r="P127" s="1" t="s">
        <v>38</v>
      </c>
      <c r="Q127" s="1" t="s">
        <v>38</v>
      </c>
      <c r="R127" s="1" t="s">
        <v>36</v>
      </c>
      <c r="S127" s="1" t="str">
        <f t="shared" si="41"/>
        <v>null</v>
      </c>
      <c r="T127" s="1" t="str">
        <f t="shared" si="42"/>
        <v>null</v>
      </c>
      <c r="U127" s="1" t="s">
        <v>36</v>
      </c>
      <c r="V127" s="1" t="s">
        <v>36</v>
      </c>
      <c r="W127" s="1">
        <v>54</v>
      </c>
      <c r="X127" s="1">
        <f t="shared" si="43"/>
        <v>5.4801222274123318E-2</v>
      </c>
      <c r="Y127" s="1">
        <f t="shared" si="44"/>
        <v>8.5714285714285712</v>
      </c>
      <c r="Z127" s="1" t="s">
        <v>38</v>
      </c>
      <c r="AA127" s="1" t="s">
        <v>38</v>
      </c>
      <c r="AB127" s="1" t="s">
        <v>36</v>
      </c>
      <c r="AC127" s="1" t="str">
        <f t="shared" si="45"/>
        <v>null</v>
      </c>
      <c r="AD127" s="1" t="str">
        <f t="shared" si="46"/>
        <v>null</v>
      </c>
      <c r="AE127" s="1" t="s">
        <v>36</v>
      </c>
      <c r="AF127" s="1" t="s">
        <v>36</v>
      </c>
      <c r="AG127" s="1" t="s">
        <v>36</v>
      </c>
      <c r="AH127" s="1" t="str">
        <f t="shared" si="47"/>
        <v>null</v>
      </c>
      <c r="AI127" s="1" t="str">
        <f t="shared" si="48"/>
        <v>null</v>
      </c>
      <c r="AJ127" s="1" t="s">
        <v>36</v>
      </c>
      <c r="AK127" s="1" t="s">
        <v>36</v>
      </c>
      <c r="AL127" s="1">
        <f t="shared" si="60"/>
        <v>-0.26227268135400361</v>
      </c>
      <c r="AM127" s="1">
        <f t="shared" si="61"/>
        <v>-0.10373572953994015</v>
      </c>
      <c r="AN127" s="1">
        <f t="shared" si="62"/>
        <v>5.4801222274123318E-2</v>
      </c>
      <c r="AO127" s="1">
        <f t="shared" si="59"/>
        <v>0.31707390362812693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1" t="s">
        <v>58</v>
      </c>
      <c r="AY127" s="1" t="s">
        <v>98</v>
      </c>
      <c r="AZ127" s="1" t="s">
        <v>149</v>
      </c>
      <c r="BA127" s="1" t="s">
        <v>239</v>
      </c>
    </row>
    <row r="128" spans="1:56" x14ac:dyDescent="0.25">
      <c r="A128" s="1">
        <v>127</v>
      </c>
      <c r="B128" s="2" t="s">
        <v>237</v>
      </c>
      <c r="C128" s="6">
        <v>3</v>
      </c>
      <c r="D128" s="1">
        <v>40</v>
      </c>
      <c r="E128" s="1">
        <v>37</v>
      </c>
      <c r="F128" s="1">
        <f t="shared" si="38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39"/>
        <v>0.25996668932761718</v>
      </c>
      <c r="O128" s="1">
        <f t="shared" si="40"/>
        <v>4.7058823529411766</v>
      </c>
      <c r="P128" s="1" t="s">
        <v>38</v>
      </c>
      <c r="Q128" s="1" t="s">
        <v>38</v>
      </c>
      <c r="R128" s="1">
        <v>81</v>
      </c>
      <c r="S128" s="1">
        <f t="shared" si="41"/>
        <v>0.55838918685997196</v>
      </c>
      <c r="T128" s="1">
        <f t="shared" si="42"/>
        <v>7.8431372549019605</v>
      </c>
      <c r="U128" s="1" t="s">
        <v>38</v>
      </c>
      <c r="V128" s="1" t="s">
        <v>38</v>
      </c>
      <c r="W128" s="1">
        <v>67</v>
      </c>
      <c r="X128" s="1">
        <f t="shared" si="43"/>
        <v>0.29726950151916154</v>
      </c>
      <c r="Y128" s="1">
        <f t="shared" si="44"/>
        <v>5.0980392156862742</v>
      </c>
      <c r="Z128" s="1" t="s">
        <v>38</v>
      </c>
      <c r="AA128" s="1" t="s">
        <v>38</v>
      </c>
      <c r="AB128" s="1" t="s">
        <v>36</v>
      </c>
      <c r="AC128" s="1" t="str">
        <f t="shared" si="45"/>
        <v>null</v>
      </c>
      <c r="AD128" s="1" t="str">
        <f t="shared" si="46"/>
        <v>null</v>
      </c>
      <c r="AE128" s="1" t="s">
        <v>36</v>
      </c>
      <c r="AF128" s="1" t="s">
        <v>36</v>
      </c>
      <c r="AG128" s="1" t="s">
        <v>36</v>
      </c>
      <c r="AH128" s="1" t="str">
        <f t="shared" si="47"/>
        <v>null</v>
      </c>
      <c r="AI128" s="1" t="str">
        <f t="shared" si="48"/>
        <v>null</v>
      </c>
      <c r="AJ128" s="1" t="s">
        <v>36</v>
      </c>
      <c r="AK128" s="1" t="s">
        <v>36</v>
      </c>
      <c r="AL128" s="1">
        <f t="shared" si="60"/>
        <v>0.25996668932761718</v>
      </c>
      <c r="AM128" s="1">
        <f t="shared" si="61"/>
        <v>0.37187512590225019</v>
      </c>
      <c r="AN128" s="1">
        <f t="shared" si="62"/>
        <v>0.55838918685997196</v>
      </c>
      <c r="AO128" s="1">
        <f t="shared" si="59"/>
        <v>0.29842249753235478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1" t="s">
        <v>157</v>
      </c>
      <c r="AY128" s="1" t="s">
        <v>45</v>
      </c>
      <c r="AZ128" s="1" t="s">
        <v>51</v>
      </c>
      <c r="BA128" s="1" t="s">
        <v>52</v>
      </c>
      <c r="BB128" s="1" t="s">
        <v>54</v>
      </c>
      <c r="BC128" s="1" t="s">
        <v>272</v>
      </c>
      <c r="BD128" s="1" t="s">
        <v>47</v>
      </c>
    </row>
    <row r="129" spans="1:55" x14ac:dyDescent="0.25">
      <c r="A129" s="1">
        <v>128</v>
      </c>
      <c r="B129" s="2" t="s">
        <v>340</v>
      </c>
      <c r="C129" s="6">
        <v>3</v>
      </c>
      <c r="E129" s="1">
        <v>45</v>
      </c>
      <c r="F129" s="1">
        <f t="shared" si="38"/>
        <v>-45</v>
      </c>
      <c r="G129" s="1">
        <v>2.16</v>
      </c>
      <c r="H129" s="1">
        <v>7.7</v>
      </c>
      <c r="I129" s="1">
        <v>295</v>
      </c>
      <c r="J129" s="1" t="s">
        <v>3</v>
      </c>
      <c r="N129" s="1">
        <f t="shared" ref="N129:N131" si="63">IF(M129="null","null",(M129-AVERAGE($M$2:$M$128,$R$2:$R$128,$AG$2:$AG$128,$W$2:$W$128,$AB$2:$AB$128))/_xlfn.STDEV.P($M$2:$M$128,$R$2:$R$128,$AG$2:$AG$128,$W$2:$W$128,$AB$2:$AB$128))</f>
        <v>-0.95237470689757397</v>
      </c>
      <c r="O129" s="1">
        <f t="shared" ref="O129:O131" si="64">IF(M129="null","null",10*((M129-$AS129)/($AT129-$AS129)))</f>
        <v>-11.785714285714286</v>
      </c>
      <c r="S129" s="1">
        <f t="shared" ref="S129:S131" si="65">IF(R129="null","null",(R129-AVERAGE($M$2:$M$128,$R$2:$R$128,$AG$2:$AG$128,$W$2:$W$128,$AB$2:$AB$128))/_xlfn.STDEV.P($M$2:$M$128,$R$2:$R$128,$AG$2:$AG$128,$W$2:$W$128,$AB$2:$AB$128))</f>
        <v>-0.95237470689757397</v>
      </c>
      <c r="T129" s="1">
        <f t="shared" si="42"/>
        <v>-11.785714285714286</v>
      </c>
      <c r="X129" s="1">
        <f t="shared" ref="X129:X131" si="66">IF(W129="null","null",(W129-AVERAGE($M$2:$M$128,$R$2:$R$128,$AG$2:$AG$128,$W$2:$W$128,$AB$2:$AB$128))/_xlfn.STDEV.P($M$2:$M$128,$R$2:$R$128,$AG$2:$AG$128,$W$2:$W$128,$AB$2:$AB$128))</f>
        <v>-0.95237470689757397</v>
      </c>
      <c r="Y129" s="1">
        <f t="shared" ref="Y129:Y131" si="67">IF(W129="null","null",10*((W129-$AS129)/($AT129-$AS129)))</f>
        <v>-11.785714285714286</v>
      </c>
      <c r="AB129" s="1" t="s">
        <v>36</v>
      </c>
      <c r="AC129" s="1" t="str">
        <f t="shared" ref="AC129:AC131" si="68">IF(AB129="null","null",(AB129-AVERAGE($M$2:$M$128,$R$2:$R$128,$AG$2:$AG$128,$W$2:$W$128,$AB$2:$AB$128))/_xlfn.STDEV.P($M$2:$M$128,$R$2:$R$128,$AG$2:$AG$128,$W$2:$W$128,$AB$2:$AB$128))</f>
        <v>null</v>
      </c>
      <c r="AD129" s="1" t="str">
        <f t="shared" ref="AD129:AD131" si="69">IF(AB129="null","null",10*((AB129-$AS129)/($AT129-$AS129)))</f>
        <v>null</v>
      </c>
      <c r="AE129" s="1" t="s">
        <v>36</v>
      </c>
      <c r="AF129" s="1" t="s">
        <v>36</v>
      </c>
      <c r="AG129" s="1" t="s">
        <v>36</v>
      </c>
      <c r="AH129" s="1" t="str">
        <f t="shared" ref="AH129:AH131" si="70">IF(AG129="null","null",(AG129-AVERAGE($M$2:$M$128,$R$2:$R$128,$AG$2:$AG$128,$W$2:$W$128,$AB$2:$AB$128))/_xlfn.STDEV.P($M$2:$M$128,$R$2:$R$128,$AG$2:$AG$128,$W$2:$W$128,$AB$2:$AB$128))</f>
        <v>null</v>
      </c>
      <c r="AI129" s="1" t="str">
        <f t="shared" ref="AI129:AI131" si="71">IF(AG129="null","null",10*((AG129-$AS129)/($AT129-$AS129)))</f>
        <v>null</v>
      </c>
      <c r="AJ129" s="1" t="s">
        <v>36</v>
      </c>
      <c r="AK129" s="1" t="s">
        <v>36</v>
      </c>
      <c r="AL129" s="1">
        <f t="shared" ref="AL129:AL131" si="72">MIN(N129,S129,X129,AH129)</f>
        <v>-0.95237470689757397</v>
      </c>
      <c r="AM129" s="1">
        <f t="shared" ref="AM129:AM131" si="73">AVERAGE(N129,S129,X129,AH129)</f>
        <v>-0.95237470689757397</v>
      </c>
      <c r="AN129" s="1">
        <f t="shared" ref="AN129:AN131" si="74">MAX(N129,S129,X129,AH129)</f>
        <v>-0.95237470689757397</v>
      </c>
      <c r="AO129" s="1">
        <f t="shared" ref="AO129:AO131" si="75">AN129-AL129</f>
        <v>0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1" t="s">
        <v>45</v>
      </c>
      <c r="AY129" s="1" t="s">
        <v>343</v>
      </c>
      <c r="AZ129" s="1" t="s">
        <v>47</v>
      </c>
      <c r="BA129" s="1" t="s">
        <v>149</v>
      </c>
      <c r="BB129" s="1" t="s">
        <v>344</v>
      </c>
      <c r="BC129" s="1" t="s">
        <v>345</v>
      </c>
    </row>
    <row r="130" spans="1:55" x14ac:dyDescent="0.25">
      <c r="A130" s="1">
        <v>129</v>
      </c>
      <c r="B130" s="2" t="s">
        <v>341</v>
      </c>
      <c r="C130" s="6">
        <v>3</v>
      </c>
      <c r="E130" s="1">
        <v>50</v>
      </c>
      <c r="F130" s="1">
        <f t="shared" ref="F130:F131" si="76">D130-E130</f>
        <v>-50</v>
      </c>
      <c r="G130" s="1">
        <v>2.42</v>
      </c>
      <c r="H130" s="1">
        <v>7.1</v>
      </c>
      <c r="I130" s="1">
        <v>639</v>
      </c>
      <c r="J130" s="1" t="s">
        <v>3</v>
      </c>
      <c r="M130" s="1" t="s">
        <v>36</v>
      </c>
      <c r="N130" s="1" t="str">
        <f t="shared" si="63"/>
        <v>null</v>
      </c>
      <c r="O130" s="1" t="str">
        <f t="shared" si="64"/>
        <v>null</v>
      </c>
      <c r="R130" s="1" t="s">
        <v>36</v>
      </c>
      <c r="S130" s="1" t="str">
        <f t="shared" si="65"/>
        <v>null</v>
      </c>
      <c r="T130" s="1" t="str">
        <f t="shared" si="42"/>
        <v>null</v>
      </c>
      <c r="W130" s="1" t="s">
        <v>36</v>
      </c>
      <c r="X130" s="1" t="str">
        <f t="shared" si="66"/>
        <v>null</v>
      </c>
      <c r="Y130" s="1" t="str">
        <f t="shared" si="67"/>
        <v>null</v>
      </c>
      <c r="AB130" s="1" t="s">
        <v>36</v>
      </c>
      <c r="AC130" s="1" t="str">
        <f t="shared" si="68"/>
        <v>null</v>
      </c>
      <c r="AD130" s="1" t="str">
        <f t="shared" si="69"/>
        <v>null</v>
      </c>
      <c r="AE130" s="1" t="s">
        <v>36</v>
      </c>
      <c r="AF130" s="1" t="s">
        <v>36</v>
      </c>
      <c r="AG130" s="1" t="s">
        <v>36</v>
      </c>
      <c r="AH130" s="1" t="str">
        <f t="shared" si="70"/>
        <v>null</v>
      </c>
      <c r="AI130" s="1" t="str">
        <f t="shared" si="71"/>
        <v>null</v>
      </c>
      <c r="AJ130" s="1" t="s">
        <v>36</v>
      </c>
      <c r="AK130" s="1" t="s">
        <v>36</v>
      </c>
      <c r="AL130" s="1">
        <f t="shared" si="72"/>
        <v>0</v>
      </c>
      <c r="AM130" s="1" t="e">
        <f t="shared" si="73"/>
        <v>#DIV/0!</v>
      </c>
      <c r="AN130" s="1">
        <f t="shared" si="74"/>
        <v>0</v>
      </c>
      <c r="AO130" s="1">
        <f t="shared" si="75"/>
        <v>0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1" t="s">
        <v>54</v>
      </c>
      <c r="AY130" s="1" t="s">
        <v>65</v>
      </c>
      <c r="AZ130" s="1" t="s">
        <v>53</v>
      </c>
    </row>
    <row r="131" spans="1:55" x14ac:dyDescent="0.25">
      <c r="A131" s="1">
        <v>130</v>
      </c>
      <c r="B131" s="2" t="s">
        <v>342</v>
      </c>
      <c r="C131" s="6">
        <v>3</v>
      </c>
      <c r="E131" s="1">
        <v>60</v>
      </c>
      <c r="F131" s="1">
        <f t="shared" si="76"/>
        <v>-60</v>
      </c>
      <c r="G131" s="1">
        <v>2</v>
      </c>
      <c r="H131" s="1">
        <v>6.3</v>
      </c>
      <c r="I131" s="1">
        <v>13006</v>
      </c>
      <c r="J131" s="1" t="s">
        <v>0</v>
      </c>
      <c r="M131" s="1" t="s">
        <v>36</v>
      </c>
      <c r="N131" s="1" t="str">
        <f t="shared" si="63"/>
        <v>null</v>
      </c>
      <c r="O131" s="1" t="str">
        <f t="shared" si="64"/>
        <v>null</v>
      </c>
      <c r="P131" s="1" t="s">
        <v>36</v>
      </c>
      <c r="Q131" s="1" t="s">
        <v>36</v>
      </c>
      <c r="S131" s="1">
        <f t="shared" si="65"/>
        <v>-0.95237470689757397</v>
      </c>
      <c r="T131" s="1" t="e">
        <f t="shared" ref="T131" si="77">IF(R131="null","null",10*((R131-$AS131)/($AT131-$AS131)))</f>
        <v>#DIV/0!</v>
      </c>
      <c r="W131" s="1" t="s">
        <v>36</v>
      </c>
      <c r="X131" s="1" t="str">
        <f t="shared" si="66"/>
        <v>null</v>
      </c>
      <c r="Y131" s="1" t="str">
        <f t="shared" si="67"/>
        <v>null</v>
      </c>
      <c r="Z131" s="1" t="s">
        <v>36</v>
      </c>
      <c r="AA131" s="1" t="s">
        <v>36</v>
      </c>
      <c r="AC131" s="1">
        <f t="shared" si="68"/>
        <v>-0.95237470689757397</v>
      </c>
      <c r="AD131" s="1" t="e">
        <f t="shared" si="69"/>
        <v>#DIV/0!</v>
      </c>
      <c r="AG131" s="1" t="s">
        <v>36</v>
      </c>
      <c r="AH131" s="1" t="str">
        <f t="shared" si="70"/>
        <v>null</v>
      </c>
      <c r="AI131" s="1" t="str">
        <f t="shared" si="71"/>
        <v>null</v>
      </c>
      <c r="AJ131" s="1" t="s">
        <v>36</v>
      </c>
      <c r="AK131" s="1" t="s">
        <v>36</v>
      </c>
      <c r="AL131" s="1">
        <f t="shared" si="72"/>
        <v>-0.95237470689757397</v>
      </c>
      <c r="AM131" s="1">
        <f t="shared" si="73"/>
        <v>-0.95237470689757397</v>
      </c>
      <c r="AN131" s="1">
        <f t="shared" si="74"/>
        <v>-0.95237470689757397</v>
      </c>
      <c r="AO131" s="1">
        <f t="shared" si="75"/>
        <v>0</v>
      </c>
      <c r="AP131" s="1" t="s">
        <v>39</v>
      </c>
      <c r="AX131" s="1" t="s">
        <v>74</v>
      </c>
      <c r="AY131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07"/>
  <sheetViews>
    <sheetView tabSelected="1" topLeftCell="A72" workbookViewId="0">
      <pane xSplit="1" topLeftCell="AX1" activePane="topRight" state="frozen"/>
      <selection activeCell="A58" sqref="A58"/>
      <selection pane="topRight" activeCell="BH98" sqref="BH98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248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249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99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100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101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102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103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104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105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106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107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108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110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112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113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114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116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117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119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121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123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125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128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129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130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131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133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134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135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136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137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139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140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141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142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188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189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190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191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192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143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200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201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202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203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204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206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207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208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209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210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211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213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214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216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219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221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222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223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224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225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226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227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228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230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231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232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234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235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237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340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342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B99" t="e">
        <f t="shared" ref="B99:B107" si="28">AVERAGE(I99:BG99)</f>
        <v>#DIV/0!</v>
      </c>
      <c r="C99" t="e">
        <f t="shared" ref="C99:C107" si="29">_xlfn.STDEV.S(I99:BG99)</f>
        <v>#DIV/0!</v>
      </c>
      <c r="D99">
        <f t="shared" ref="D99:D107" si="30">MIN(I99:BG99)</f>
        <v>0</v>
      </c>
      <c r="E99">
        <f t="shared" ref="E99:E107" si="31">MAX(J99:BG99)</f>
        <v>0</v>
      </c>
      <c r="F99" t="e">
        <f t="shared" ref="F99:F107" si="32">_xlfn.QUARTILE.EXC(I99:BG99,1)</f>
        <v>#NUM!</v>
      </c>
      <c r="G99" t="e">
        <f t="shared" ref="G99:G107" si="33">_xlfn.QUARTILE.EXC(I99:BG99,3)</f>
        <v>#NUM!</v>
      </c>
      <c r="H99" t="e">
        <f t="shared" ref="H99:H107" si="34">MEDIAN(I99:BG99)</f>
        <v>#NUM!</v>
      </c>
    </row>
    <row r="100" spans="1:59" x14ac:dyDescent="0.25">
      <c r="B100" t="e">
        <f t="shared" si="28"/>
        <v>#DIV/0!</v>
      </c>
      <c r="C100" t="e">
        <f t="shared" si="29"/>
        <v>#DIV/0!</v>
      </c>
      <c r="D100">
        <f t="shared" si="30"/>
        <v>0</v>
      </c>
      <c r="E100">
        <f t="shared" si="31"/>
        <v>0</v>
      </c>
      <c r="F100" t="e">
        <f t="shared" si="32"/>
        <v>#NUM!</v>
      </c>
      <c r="G100" t="e">
        <f t="shared" si="33"/>
        <v>#NUM!</v>
      </c>
      <c r="H100" t="e">
        <f t="shared" si="34"/>
        <v>#NUM!</v>
      </c>
    </row>
    <row r="101" spans="1:59" x14ac:dyDescent="0.25">
      <c r="B101" t="e">
        <f t="shared" si="28"/>
        <v>#DIV/0!</v>
      </c>
      <c r="C101" t="e">
        <f t="shared" si="29"/>
        <v>#DIV/0!</v>
      </c>
      <c r="D101">
        <f t="shared" si="30"/>
        <v>0</v>
      </c>
      <c r="E101">
        <f t="shared" si="31"/>
        <v>0</v>
      </c>
      <c r="F101" t="e">
        <f t="shared" si="32"/>
        <v>#NUM!</v>
      </c>
      <c r="G101" t="e">
        <f t="shared" si="33"/>
        <v>#NUM!</v>
      </c>
      <c r="H101" t="e">
        <f t="shared" si="34"/>
        <v>#NUM!</v>
      </c>
    </row>
    <row r="102" spans="1:59" x14ac:dyDescent="0.25">
      <c r="B102" t="e">
        <f t="shared" si="28"/>
        <v>#DIV/0!</v>
      </c>
      <c r="C102" t="e">
        <f t="shared" si="29"/>
        <v>#DIV/0!</v>
      </c>
      <c r="D102">
        <f t="shared" si="30"/>
        <v>0</v>
      </c>
      <c r="E102">
        <f t="shared" si="31"/>
        <v>0</v>
      </c>
      <c r="F102" t="e">
        <f t="shared" si="32"/>
        <v>#NUM!</v>
      </c>
      <c r="G102" t="e">
        <f t="shared" si="33"/>
        <v>#NUM!</v>
      </c>
      <c r="H102" t="e">
        <f t="shared" si="34"/>
        <v>#NUM!</v>
      </c>
    </row>
    <row r="103" spans="1:59" x14ac:dyDescent="0.25">
      <c r="B103" t="e">
        <f t="shared" si="28"/>
        <v>#DIV/0!</v>
      </c>
      <c r="C103" t="e">
        <f t="shared" si="29"/>
        <v>#DIV/0!</v>
      </c>
      <c r="D103">
        <f t="shared" si="30"/>
        <v>0</v>
      </c>
      <c r="E103">
        <f t="shared" si="31"/>
        <v>0</v>
      </c>
      <c r="F103" t="e">
        <f t="shared" si="32"/>
        <v>#NUM!</v>
      </c>
      <c r="G103" t="e">
        <f t="shared" si="33"/>
        <v>#NUM!</v>
      </c>
      <c r="H103" t="e">
        <f t="shared" si="34"/>
        <v>#NUM!</v>
      </c>
    </row>
    <row r="104" spans="1:59" x14ac:dyDescent="0.25">
      <c r="B104" t="e">
        <f t="shared" si="28"/>
        <v>#DIV/0!</v>
      </c>
      <c r="C104" t="e">
        <f t="shared" si="29"/>
        <v>#DIV/0!</v>
      </c>
      <c r="D104">
        <f t="shared" si="30"/>
        <v>0</v>
      </c>
      <c r="E104">
        <f t="shared" si="31"/>
        <v>0</v>
      </c>
      <c r="F104" t="e">
        <f t="shared" si="32"/>
        <v>#NUM!</v>
      </c>
      <c r="G104" t="e">
        <f t="shared" si="33"/>
        <v>#NUM!</v>
      </c>
      <c r="H104" t="e">
        <f t="shared" si="34"/>
        <v>#NUM!</v>
      </c>
    </row>
    <row r="105" spans="1:59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59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  <row r="107" spans="1:59" x14ac:dyDescent="0.25">
      <c r="B107" t="e">
        <f t="shared" si="28"/>
        <v>#DIV/0!</v>
      </c>
      <c r="C107" t="e">
        <f t="shared" si="29"/>
        <v>#DIV/0!</v>
      </c>
      <c r="D107">
        <f t="shared" si="30"/>
        <v>0</v>
      </c>
      <c r="E107">
        <f t="shared" si="31"/>
        <v>0</v>
      </c>
      <c r="F107" t="e">
        <f t="shared" si="32"/>
        <v>#NUM!</v>
      </c>
      <c r="G107" t="e">
        <f t="shared" si="33"/>
        <v>#NUM!</v>
      </c>
      <c r="H107" t="e">
        <f t="shared" si="3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2021-10-12T00:57:21Z</dcterms:modified>
</cp:coreProperties>
</file>