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85" windowWidth="28395" windowHeight="14310"/>
  </bookViews>
  <sheets>
    <sheet name="55merge_tandem" sheetId="1" r:id="rId1"/>
  </sheets>
  <calcPr calcId="125725"/>
</workbook>
</file>

<file path=xl/calcChain.xml><?xml version="1.0" encoding="utf-8"?>
<calcChain xmlns="http://schemas.openxmlformats.org/spreadsheetml/2006/main">
  <c r="L174" i="1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<sst xmlns="http://schemas.openxmlformats.org/spreadsheetml/2006/main" count="593" uniqueCount="516">
  <si>
    <t>Spectrum number</t>
  </si>
  <si>
    <t>Filename/id</t>
  </si>
  <si>
    <t>Peptide</t>
  </si>
  <si>
    <t>E-value</t>
  </si>
  <si>
    <t>Mass</t>
  </si>
  <si>
    <t>GI</t>
  </si>
  <si>
    <t>Accession</t>
  </si>
  <si>
    <t>Start</t>
  </si>
  <si>
    <t>Stop</t>
  </si>
  <si>
    <t>Defline</t>
  </si>
  <si>
    <t>Mods</t>
  </si>
  <si>
    <t>Charge</t>
  </si>
  <si>
    <t>Theo Mass</t>
  </si>
  <si>
    <t>Tandem Hyperscore</t>
  </si>
  <si>
    <t xml:space="preserve">55.1074.1074.3.dta </t>
  </si>
  <si>
    <t>LCYIALDFDEEMKAAEDSSDIEK</t>
  </si>
  <si>
    <t>psu|NC_LIV_020800</t>
  </si>
  <si>
    <t>57.0215_C:2,15.9949_M:12</t>
  </si>
  <si>
    <t xml:space="preserve">55.884.884.3.dta </t>
  </si>
  <si>
    <t>KDLYGNVVLSGGTTMYEGIGER</t>
  </si>
  <si>
    <t>15.9949_M:15</t>
  </si>
  <si>
    <t xml:space="preserve">55.3471.3474.3.dta </t>
  </si>
  <si>
    <t xml:space="preserve">55.1145.1145.3.dta </t>
  </si>
  <si>
    <t>VIDENFGLVEGLMTTVHAATGTQK</t>
  </si>
  <si>
    <t>psu|NC_LIV_105380</t>
  </si>
  <si>
    <t>15.9949_M:13</t>
  </si>
  <si>
    <t xml:space="preserve">55.721.761.3.dta </t>
  </si>
  <si>
    <t>GVGGAIVLVLYDEMK</t>
  </si>
  <si>
    <t>psu|NC_LIV_140010</t>
  </si>
  <si>
    <t>15.9949_M:14</t>
  </si>
  <si>
    <t xml:space="preserve">55.1103.1106.2.dta </t>
  </si>
  <si>
    <t>HAVGGRYSSLLCK</t>
  </si>
  <si>
    <t>Rnd3psu|NC_LIV_113200</t>
  </si>
  <si>
    <t>57.0215_C:12</t>
  </si>
  <si>
    <t xml:space="preserve">55.3359.3362.3.dta </t>
  </si>
  <si>
    <t>ADNTPANAVVPLEK</t>
  </si>
  <si>
    <t>Rnd1psu|NC_LIV_141390</t>
  </si>
  <si>
    <t xml:space="preserve">55.1218.1218.2.dta </t>
  </si>
  <si>
    <t>SLCPLAALDELAE</t>
  </si>
  <si>
    <t>Rnd2psu|NC_LIV_114450</t>
  </si>
  <si>
    <t>57.0215_C:3</t>
  </si>
  <si>
    <t xml:space="preserve">55.786.793.2.dta </t>
  </si>
  <si>
    <t>HPGMLELCKSAK</t>
  </si>
  <si>
    <t>Rnd2psu|NC_LIV_080980</t>
  </si>
  <si>
    <t>57.0215_C:8,15.9949_M:4</t>
  </si>
  <si>
    <t xml:space="preserve">55.574.579.3.dta </t>
  </si>
  <si>
    <t>RPPEREGPVAPSAETR</t>
  </si>
  <si>
    <t>Rnd2psu|NC_LIV_011340</t>
  </si>
  <si>
    <t xml:space="preserve">55.3465.3465.2.dta </t>
  </si>
  <si>
    <t>SNSSVESHR</t>
  </si>
  <si>
    <t>Rnd1psu|NC_LIV_020680</t>
  </si>
  <si>
    <t xml:space="preserve">55.3392.3395.3.dta </t>
  </si>
  <si>
    <t>LELASAIKSFTVGLK</t>
  </si>
  <si>
    <t>Rnd3psu|NC_LIV_104740</t>
  </si>
  <si>
    <t xml:space="preserve">55.814.817.3.dta </t>
  </si>
  <si>
    <t>QDVTVSFGTDELITSDR</t>
  </si>
  <si>
    <t>Rnd3psu|NC_LIV_120940</t>
  </si>
  <si>
    <t xml:space="preserve">55.1029.1032.2.dta </t>
  </si>
  <si>
    <t>LGESDQDSSEDETK</t>
  </si>
  <si>
    <t>psu|NC_LIV_090530</t>
  </si>
  <si>
    <t xml:space="preserve">55.1001.1001.3.dta </t>
  </si>
  <si>
    <t>YPGAEPVLSQTAPTGSPQDDAEQGALK</t>
  </si>
  <si>
    <t>Rnd1psu|NC_LIV_132480</t>
  </si>
  <si>
    <t xml:space="preserve">55.922.929.2.dta </t>
  </si>
  <si>
    <t>MDEKAGVAYDTGSENK</t>
  </si>
  <si>
    <t>Rnd2psu|NC_LIV_102020</t>
  </si>
  <si>
    <t>15.9949_M:1</t>
  </si>
  <si>
    <t xml:space="preserve">55.735.747.2.dta </t>
  </si>
  <si>
    <t>EMYKGGAR</t>
  </si>
  <si>
    <t>Rnd1psu|NC_LIV_111580</t>
  </si>
  <si>
    <t>15.9949_M:2</t>
  </si>
  <si>
    <t xml:space="preserve">55.751.756.3.dta </t>
  </si>
  <si>
    <t>ASEPLGQAVINGKR</t>
  </si>
  <si>
    <t>Rnd3psu|NC_LIV_082190</t>
  </si>
  <si>
    <t xml:space="preserve">55.991.991.3.dta </t>
  </si>
  <si>
    <t>DKPSCDMMERATARLK</t>
  </si>
  <si>
    <t>psu|NC_LIV_130800</t>
  </si>
  <si>
    <t>57.0215_C:5</t>
  </si>
  <si>
    <t xml:space="preserve">55.487.487.3.dta </t>
  </si>
  <si>
    <t>VHGQGETVPQDQGATR</t>
  </si>
  <si>
    <t>psu|NC_LIV_131480</t>
  </si>
  <si>
    <t xml:space="preserve">55.919.919.3.dta </t>
  </si>
  <si>
    <t xml:space="preserve">55.705.712.3.dta </t>
  </si>
  <si>
    <t>AANGLAEGAPSTKPR</t>
  </si>
  <si>
    <t>Rnd3psu|NC_LIV_051390</t>
  </si>
  <si>
    <t xml:space="preserve">55.3266.3269.3.dta </t>
  </si>
  <si>
    <t>EEMSIGENLQAEMDR</t>
  </si>
  <si>
    <t>Rnd2psu|NC_LIV_071320</t>
  </si>
  <si>
    <t>15.9949_M:13,-18.0106_E:1</t>
  </si>
  <si>
    <t xml:space="preserve">55.1131.1136.2.dta </t>
  </si>
  <si>
    <t>GKPVILLDSTHRR</t>
  </si>
  <si>
    <t>Rnd2psu|NC_LIV_141880</t>
  </si>
  <si>
    <t xml:space="preserve">55.926.933.2.dta </t>
  </si>
  <si>
    <t>HLGPSSALSRR</t>
  </si>
  <si>
    <t>Rnd2psu|NC_LIV_081840</t>
  </si>
  <si>
    <t xml:space="preserve">55.789.800.3.dta </t>
  </si>
  <si>
    <t xml:space="preserve">55.532.541.2.dta </t>
  </si>
  <si>
    <t>YNCLDSGTNFVR</t>
  </si>
  <si>
    <t>Rnd3psu|NC_LIV_130400</t>
  </si>
  <si>
    <t xml:space="preserve">55.791.791.2.dta </t>
  </si>
  <si>
    <t xml:space="preserve">55.660.660.2.dta </t>
  </si>
  <si>
    <t>AATSSATGSDR</t>
  </si>
  <si>
    <t>psu|NC_LIV_082260</t>
  </si>
  <si>
    <t xml:space="preserve">55.807.810.2.dta </t>
  </si>
  <si>
    <t>GSCADAGFDRLESLDR</t>
  </si>
  <si>
    <t>psu|NC_LIV_080090</t>
  </si>
  <si>
    <t xml:space="preserve">55.716.719.2.dta </t>
  </si>
  <si>
    <t>FLLSEVGPMSAR</t>
  </si>
  <si>
    <t>Rnd3psu|NC_LIV_031010</t>
  </si>
  <si>
    <t xml:space="preserve">55.941.948.2.dta </t>
  </si>
  <si>
    <t>ITPALGRVPLK</t>
  </si>
  <si>
    <t>Rnd2psu|NC_LIV_121420</t>
  </si>
  <si>
    <t xml:space="preserve">55.3378.3381.2.dta </t>
  </si>
  <si>
    <t xml:space="preserve">55.894.908.2.dta </t>
  </si>
  <si>
    <t>NVDEEGRMAK</t>
  </si>
  <si>
    <t>Rnd1psu|NC_LIV_111770</t>
  </si>
  <si>
    <t>15.9949_M:8</t>
  </si>
  <si>
    <t xml:space="preserve">55.873.880.2.dta </t>
  </si>
  <si>
    <t>HWPVFDAKPFPK</t>
  </si>
  <si>
    <t>Rnd3psu|NC_LIV_041870</t>
  </si>
  <si>
    <t xml:space="preserve">55.709.709.2.dta </t>
  </si>
  <si>
    <t>AKSLFAFLDR</t>
  </si>
  <si>
    <t>psu|NC_LIV_120070</t>
  </si>
  <si>
    <t xml:space="preserve">55.684.691.2.dta </t>
  </si>
  <si>
    <t>NMVALMSLALPPAMEK</t>
  </si>
  <si>
    <t>Rnd1psu|NC_LIV_113950</t>
  </si>
  <si>
    <t>15.9949_M:2,15.9949_M:6</t>
  </si>
  <si>
    <t xml:space="preserve">55.440.440.3.dta </t>
  </si>
  <si>
    <t>QFIPDGAIAMTK</t>
  </si>
  <si>
    <t>Rnd3psu|NC_LIV_011470</t>
  </si>
  <si>
    <t xml:space="preserve">55.796.805.3.dta </t>
  </si>
  <si>
    <t xml:space="preserve">55.513.518.3.dta </t>
  </si>
  <si>
    <t>QLTSSALCPPAVR</t>
  </si>
  <si>
    <t>Rnd2psu|NC_LIV_114150</t>
  </si>
  <si>
    <t>57.0215_C:8</t>
  </si>
  <si>
    <t xml:space="preserve">55.887.887.3.dta </t>
  </si>
  <si>
    <t>EILLTLAPTNRAVMTVR</t>
  </si>
  <si>
    <t>Rnd1psu|NC_LIV_133650</t>
  </si>
  <si>
    <t>-18.0106_E:1</t>
  </si>
  <si>
    <t xml:space="preserve">55.490.499.3.dta </t>
  </si>
  <si>
    <t>MESPGSSVALTR</t>
  </si>
  <si>
    <t>Rnd2psu|NC_LIV_111560</t>
  </si>
  <si>
    <t xml:space="preserve">55.845.854.3.dta </t>
  </si>
  <si>
    <t>GKGPAGPLSPPAPSGPALLPK</t>
  </si>
  <si>
    <t>psu|NC_LIV_061900</t>
  </si>
  <si>
    <t xml:space="preserve">55.1272.1272.3.dta </t>
  </si>
  <si>
    <t>GDVLSADIRVSLLDIR</t>
  </si>
  <si>
    <t>Rnd2psu|NC_LIV_040790</t>
  </si>
  <si>
    <t xml:space="preserve">55.979.984.2.dta </t>
  </si>
  <si>
    <t>LVGKAGVINK</t>
  </si>
  <si>
    <t>Rnd1psu|NC_LIV_091750</t>
  </si>
  <si>
    <t xml:space="preserve">55.467.470.2.dta </t>
  </si>
  <si>
    <t>ASETAQYGRR</t>
  </si>
  <si>
    <t>Rnd3psu|NC_LIV_001570</t>
  </si>
  <si>
    <t xml:space="preserve">55.3487.3490.2.dta </t>
  </si>
  <si>
    <t xml:space="preserve">55.758.763.3.dta </t>
  </si>
  <si>
    <t>FVGGEVLRQPPLLSR</t>
  </si>
  <si>
    <t>Rnd2psu|NC_LIV_112900</t>
  </si>
  <si>
    <t xml:space="preserve">55.798.803.3.dta </t>
  </si>
  <si>
    <t xml:space="preserve">55.565.576.2.dta </t>
  </si>
  <si>
    <t>EGVDGSDEK</t>
  </si>
  <si>
    <t>psu|NC_LIV_062640</t>
  </si>
  <si>
    <t xml:space="preserve">55.616.616.3.dta </t>
  </si>
  <si>
    <t>ADRGDGETATGEDDR</t>
  </si>
  <si>
    <t>psu|NC_LIV_142970</t>
  </si>
  <si>
    <t xml:space="preserve">55.1057.1062.3.dta </t>
  </si>
  <si>
    <t>PSRAAPSGAIALGLAK</t>
  </si>
  <si>
    <t xml:space="preserve">55.1180.1184.2.dta </t>
  </si>
  <si>
    <t>LLPQSDVPPGGCAAAIDFK</t>
  </si>
  <si>
    <t>Rnd1psu|NC_LIV_040580</t>
  </si>
  <si>
    <t xml:space="preserve">55.861.868.2.dta </t>
  </si>
  <si>
    <t xml:space="preserve">55.812.821.3.dta </t>
  </si>
  <si>
    <t>EDKNGTEDPDHGGSSSR</t>
  </si>
  <si>
    <t>Rnd2psu|NC_LIV_142060</t>
  </si>
  <si>
    <t xml:space="preserve">55.414.485.3.dta </t>
  </si>
  <si>
    <t>THSRLGGPAGLPDPR</t>
  </si>
  <si>
    <t>psu|NC_LIV_080950</t>
  </si>
  <si>
    <t xml:space="preserve">55.635.642.2.dta </t>
  </si>
  <si>
    <t>YPEAKIIDDPVDMNK</t>
  </si>
  <si>
    <t>Rnd1psu|NC_LIV_031740</t>
  </si>
  <si>
    <t xml:space="preserve">55.943.952.3.dta </t>
  </si>
  <si>
    <t>GELAPTEGDASPFK</t>
  </si>
  <si>
    <t>Rnd2psu|NC_LIV_104740</t>
  </si>
  <si>
    <t xml:space="preserve">55.6125.6128.1.dta </t>
  </si>
  <si>
    <t>SGPSR</t>
  </si>
  <si>
    <t>psu|NC_LIV_132080</t>
  </si>
  <si>
    <t xml:space="preserve">55.1008.1013.1.dta </t>
  </si>
  <si>
    <t>ADPASS</t>
  </si>
  <si>
    <t>psu|NC_LIV_082980</t>
  </si>
  <si>
    <t xml:space="preserve">55.1133.1133.2.dta </t>
  </si>
  <si>
    <t>SPPDLYFK</t>
  </si>
  <si>
    <t>Rnd2psu|NC_LIV_010780</t>
  </si>
  <si>
    <t xml:space="preserve">55.530.539.2.dta </t>
  </si>
  <si>
    <t>IATPQLSAAPPRTR</t>
  </si>
  <si>
    <t>Rnd3psu|NC_LIV_135490</t>
  </si>
  <si>
    <t xml:space="preserve">55.852.863.2.dta </t>
  </si>
  <si>
    <t>DPLDHASVSKTEGR</t>
  </si>
  <si>
    <t>Rnd2psu|NC_LIV_040330</t>
  </si>
  <si>
    <t xml:space="preserve">55.772.779.3.dta </t>
  </si>
  <si>
    <t>AAFSAGSDPGASLR</t>
  </si>
  <si>
    <t>psu|NC_LIV_141150</t>
  </si>
  <si>
    <t xml:space="preserve">55.516.523.3.dta </t>
  </si>
  <si>
    <t>ENPMLLGCPNTR</t>
  </si>
  <si>
    <t>Rnd1psu|NC_LIV_081260</t>
  </si>
  <si>
    <t xml:space="preserve">55.730.730.2.dta </t>
  </si>
  <si>
    <t>ENVGAVKLTAEFK</t>
  </si>
  <si>
    <t>Rnd1psu|NC_LIV_001660</t>
  </si>
  <si>
    <t xml:space="preserve">55.419.424.3.dta </t>
  </si>
  <si>
    <t>AGFLLPEFDGNLK</t>
  </si>
  <si>
    <t>Rnd2psu|NC_LIV_062370</t>
  </si>
  <si>
    <t xml:space="preserve">55.986.1026.2.dta </t>
  </si>
  <si>
    <t xml:space="preserve">55.6174.6174.1.dta </t>
  </si>
  <si>
    <t>SPVSSA</t>
  </si>
  <si>
    <t>Rnd3psu|NC_LIV_030240</t>
  </si>
  <si>
    <t xml:space="preserve">55.917.917.2.dta </t>
  </si>
  <si>
    <t>AEAEGPAQTK</t>
  </si>
  <si>
    <t>Rnd2psu|NC_LIV_041100</t>
  </si>
  <si>
    <t xml:space="preserve">55.667.667.3.dta </t>
  </si>
  <si>
    <t>FSPLMPGGRNLNAPHVAEADR</t>
  </si>
  <si>
    <t>Rnd1psu|NC_LIV_103830</t>
  </si>
  <si>
    <t xml:space="preserve">55.494.497.2.dta </t>
  </si>
  <si>
    <t>YILGSVFLMKEK</t>
  </si>
  <si>
    <t>Rnd3psu|NC_LIV_146020</t>
  </si>
  <si>
    <t>15.9949_M:9</t>
  </si>
  <si>
    <t xml:space="preserve">55.611.618.2.dta </t>
  </si>
  <si>
    <t>YLETKQGGR</t>
  </si>
  <si>
    <t>Rnd2psu|NC_LIV_142970</t>
  </si>
  <si>
    <t xml:space="preserve">55.537.544.2.dta </t>
  </si>
  <si>
    <t>EFCLFNAEERR</t>
  </si>
  <si>
    <t>Rnd2psu|NC_LIV_070440</t>
  </si>
  <si>
    <t xml:space="preserve">55.609.609.2.dta </t>
  </si>
  <si>
    <t>SSIVLFSDR</t>
  </si>
  <si>
    <t>Rnd1psu|NC_LIV_111680</t>
  </si>
  <si>
    <t xml:space="preserve">55.859.866.3.dta </t>
  </si>
  <si>
    <t>YWSLGGQPVGLSR</t>
  </si>
  <si>
    <t>Rnd1psu|NC_LIV_134660</t>
  </si>
  <si>
    <t xml:space="preserve">55.534.534.3.dta </t>
  </si>
  <si>
    <t>GVLDVAGAGGLGLSTAHDR</t>
  </si>
  <si>
    <t>psu|NC_LIV_102160</t>
  </si>
  <si>
    <t xml:space="preserve">55.670.677.2.dta </t>
  </si>
  <si>
    <t>FLLLSERGDTR</t>
  </si>
  <si>
    <t>Rnd1psu|NC_LIV_101020</t>
  </si>
  <si>
    <t xml:space="preserve">55.6021.6024.3.dta </t>
  </si>
  <si>
    <t>MVSFEMFHKVATK</t>
  </si>
  <si>
    <t>psu|NC_LIV_135300</t>
  </si>
  <si>
    <t xml:space="preserve">55.511.520.2.dta </t>
  </si>
  <si>
    <t>DDPPCAGR</t>
  </si>
  <si>
    <t>Rnd2psu|NC_LIV_123810</t>
  </si>
  <si>
    <t xml:space="preserve">55.996.999.2.dta </t>
  </si>
  <si>
    <t>FLDGFGLSETDSK</t>
  </si>
  <si>
    <t>psu|NC_LIV_010620</t>
  </si>
  <si>
    <t xml:space="preserve">55.548.551.2.dta </t>
  </si>
  <si>
    <t xml:space="preserve">55.831.838.3.dta </t>
  </si>
  <si>
    <t>ETLRPVSLLVR</t>
  </si>
  <si>
    <t>psu|NC_LIV_082530</t>
  </si>
  <si>
    <t xml:space="preserve">55.742.749.2.dta </t>
  </si>
  <si>
    <t>SSDQTSVEIR</t>
  </si>
  <si>
    <t>Rnd3psu|NC_LIV_122460</t>
  </si>
  <si>
    <t xml:space="preserve">55.1161.1164.3.dta </t>
  </si>
  <si>
    <t>AFPSQPAEDMSVAVGSRPAEEQTPIKGCGPK</t>
  </si>
  <si>
    <t>Rnd2psu|NC_LIV_140410</t>
  </si>
  <si>
    <t>57.0215_C:28</t>
  </si>
  <si>
    <t xml:space="preserve">55.630.630.3.dta </t>
  </si>
  <si>
    <t>ERPETTADPSNGAGEGPK</t>
  </si>
  <si>
    <t>psu|NC_LIV_081300</t>
  </si>
  <si>
    <t xml:space="preserve">55.581.588.2.dta </t>
  </si>
  <si>
    <t>AFAASQVGATSLKNNDR</t>
  </si>
  <si>
    <t>Rnd2psu|NC_LIV_100860</t>
  </si>
  <si>
    <t xml:space="preserve">55.695.700.3.dta </t>
  </si>
  <si>
    <t>QTSSSAALGTIDAELK</t>
  </si>
  <si>
    <t>Rnd2psu|NC_LIV_122080</t>
  </si>
  <si>
    <t xml:space="preserve">55.501.504.2.dta </t>
  </si>
  <si>
    <t>SMRDASGEGDDR</t>
  </si>
  <si>
    <t>psu|NC_LIV_072140</t>
  </si>
  <si>
    <t xml:space="preserve">55.877.877.2.dta </t>
  </si>
  <si>
    <t>EALAGANERSLCK</t>
  </si>
  <si>
    <t>Rnd3psu|NC_LIV_061770</t>
  </si>
  <si>
    <t xml:space="preserve">55.463.463.2.dta </t>
  </si>
  <si>
    <t>EKLGPVKPK</t>
  </si>
  <si>
    <t>Rnd3psu|NC_LIV_105890</t>
  </si>
  <si>
    <t xml:space="preserve">55.1121.1124.2.dta </t>
  </si>
  <si>
    <t>FGEEEGEDAK</t>
  </si>
  <si>
    <t>Rnd2psu|NC_LIV_124650</t>
  </si>
  <si>
    <t xml:space="preserve">55.905.905.3.dta </t>
  </si>
  <si>
    <t>QVPSGGDAVGSAR</t>
  </si>
  <si>
    <t>Rnd1psu|NC_LIV_051390</t>
  </si>
  <si>
    <t xml:space="preserve">55.1359.1364.2.dta </t>
  </si>
  <si>
    <t>QLGDLGGLLK</t>
  </si>
  <si>
    <t>psu|NC_LIV_094280</t>
  </si>
  <si>
    <t>-17.0265_Q:1</t>
  </si>
  <si>
    <t xml:space="preserve">55.583.586.2.dta </t>
  </si>
  <si>
    <t>YEEAVGFFTEAIK</t>
  </si>
  <si>
    <t>psu|NC_LIV_040350</t>
  </si>
  <si>
    <t xml:space="preserve">55.3460.3463.3.dta </t>
  </si>
  <si>
    <t>MCGAGGDLHATASR</t>
  </si>
  <si>
    <t>psu|NC_LIV_113490</t>
  </si>
  <si>
    <t>57.0215_C:2,15.9949_M:1</t>
  </si>
  <si>
    <t xml:space="preserve">55.463.463.3.dta </t>
  </si>
  <si>
    <t>RAGSILVVVDLKPK</t>
  </si>
  <si>
    <t>Rnd3psu|NC_LIV_051780</t>
  </si>
  <si>
    <t xml:space="preserve">55.7398.7407.1.dta </t>
  </si>
  <si>
    <t>SGDKAK</t>
  </si>
  <si>
    <t>Rnd1psu|NC_LIV_144340</t>
  </si>
  <si>
    <t xml:space="preserve">55.625.632.2.dta </t>
  </si>
  <si>
    <t>YPVSGASSGGPK</t>
  </si>
  <si>
    <t>Rnd1psu|NC_LIV_141400</t>
  </si>
  <si>
    <t xml:space="preserve">55.6016.6095.2.dta </t>
  </si>
  <si>
    <t>WVPHEYRAAGASVK</t>
  </si>
  <si>
    <t>Rnd3psu|NC_LIV_131470</t>
  </si>
  <si>
    <t xml:space="preserve">55.3329.3332.2.dta </t>
  </si>
  <si>
    <t xml:space="preserve">55.663.674.3.dta </t>
  </si>
  <si>
    <t>VQGVKPLLPQTVRPR</t>
  </si>
  <si>
    <t>Rnd2psu|NC_LIV_090860</t>
  </si>
  <si>
    <t xml:space="preserve">55.653.656.2.dta </t>
  </si>
  <si>
    <t>LSFVVEEK</t>
  </si>
  <si>
    <t>psu|NC_LIV_134020</t>
  </si>
  <si>
    <t xml:space="preserve">55.445.450.3.dta </t>
  </si>
  <si>
    <t>RHEEEINSATGIER</t>
  </si>
  <si>
    <t>Rnd3psu|NC_LIV_102110</t>
  </si>
  <si>
    <t xml:space="preserve">55.765.768.2.dta </t>
  </si>
  <si>
    <t>LELEVLSQVICMK</t>
  </si>
  <si>
    <t>Rnd3psu|NC_LIV_114380</t>
  </si>
  <si>
    <t>57.0215_C:11,15.9949_M:12</t>
  </si>
  <si>
    <t xml:space="preserve">55.527.527.2.dta </t>
  </si>
  <si>
    <t>GLFSPNYDMK</t>
  </si>
  <si>
    <t>psu|NC_LIV_102940</t>
  </si>
  <si>
    <t xml:space="preserve">55.681.686.3.dta </t>
  </si>
  <si>
    <t>HSYEGAASQALR</t>
  </si>
  <si>
    <t>Rnd1psu|NC_LIV_080090</t>
  </si>
  <si>
    <t xml:space="preserve">55.555.558.2.dta </t>
  </si>
  <si>
    <t>MESVGKEEK</t>
  </si>
  <si>
    <t>Rnd2psu|NC_LIV_132230</t>
  </si>
  <si>
    <t xml:space="preserve">55.826.826.2.dta </t>
  </si>
  <si>
    <t>EEFACLPFASAGTADSPK</t>
  </si>
  <si>
    <t>psu|NC_LIV_113950</t>
  </si>
  <si>
    <t>57.0215_C:5,-18.0106_E:1</t>
  </si>
  <si>
    <t xml:space="preserve">55.924.931.2.dta </t>
  </si>
  <si>
    <t>MLRVSTLYLTANLLK</t>
  </si>
  <si>
    <t>Rnd3psu|NC_LIV_092420</t>
  </si>
  <si>
    <t xml:space="preserve">55.590.593.3.dta </t>
  </si>
  <si>
    <t>LGGHYFEESTDVSAQMR</t>
  </si>
  <si>
    <t>Rnd3psu|NC_LIV_114170</t>
  </si>
  <si>
    <t xml:space="preserve">55.903.910.3.dta </t>
  </si>
  <si>
    <t>VRGADPSGEDSSSR</t>
  </si>
  <si>
    <t>Rnd1psu|NC_LIV_071640</t>
  </si>
  <si>
    <t xml:space="preserve">55.658.665.3.dta </t>
  </si>
  <si>
    <t xml:space="preserve">55.1452.1455.1.dta </t>
  </si>
  <si>
    <t>LRKGLF</t>
  </si>
  <si>
    <t xml:space="preserve">55.1267.1270.2.dta </t>
  </si>
  <si>
    <t>SAEDIGAALWLFPPVR</t>
  </si>
  <si>
    <t>Rnd2psu|NC_LIV_105030</t>
  </si>
  <si>
    <t xml:space="preserve">55.1138.1143.3.dta </t>
  </si>
  <si>
    <t>GRVLMFLEISAIK</t>
  </si>
  <si>
    <t>15.9949_M:5</t>
  </si>
  <si>
    <t xml:space="preserve">55.3372.3375.3.dta </t>
  </si>
  <si>
    <t>EPSGIAAVAGSERSDGR</t>
  </si>
  <si>
    <t>Rnd1psu|NC_LIV_092320</t>
  </si>
  <si>
    <t xml:space="preserve">55.428.435.3.dta </t>
  </si>
  <si>
    <t>TRSHVSAGSQDSDAQK</t>
  </si>
  <si>
    <t>Rnd1psu|NC_LIV_030190</t>
  </si>
  <si>
    <t xml:space="preserve">55.1361.1366.1.dta </t>
  </si>
  <si>
    <t xml:space="preserve">55.972.972.3.dta </t>
  </si>
  <si>
    <t>MSNEGAVPPPSPEGLRPEQR</t>
  </si>
  <si>
    <t>psu|NC_LIV_142830</t>
  </si>
  <si>
    <t xml:space="preserve">55.385.388.3.dta </t>
  </si>
  <si>
    <t>LLALAARPGVSHRK</t>
  </si>
  <si>
    <t>Rnd3psu|NC_LIV_000690</t>
  </si>
  <si>
    <t xml:space="preserve">55.856.856.3.dta </t>
  </si>
  <si>
    <t>TSCRVDSENDLVETEK</t>
  </si>
  <si>
    <t>psu|NC_LIV_142810</t>
  </si>
  <si>
    <t xml:space="preserve">55.882.912.2.dta </t>
  </si>
  <si>
    <t>EMTTKMLK</t>
  </si>
  <si>
    <t>Rnd3psu|NC_LIV_093370</t>
  </si>
  <si>
    <t xml:space="preserve">55.602.607.3.dta </t>
  </si>
  <si>
    <t>NEDAGAVDAEEEALRGEK</t>
  </si>
  <si>
    <t>psu|NC_LIV_115080</t>
  </si>
  <si>
    <t xml:space="preserve">55.458.461.3.dta </t>
  </si>
  <si>
    <t>EAQTNISEEAMLSVGKK</t>
  </si>
  <si>
    <t>psu|NC_LIV_135570</t>
  </si>
  <si>
    <t>15.9949_M:11</t>
  </si>
  <si>
    <t xml:space="preserve">55.614.623.3.dta </t>
  </si>
  <si>
    <t>WFCSRAAHPCASGSR</t>
  </si>
  <si>
    <t>Rnd1psu|NC_LIV_071600</t>
  </si>
  <si>
    <t>57.0215_C:3,57.0215_C:10</t>
  </si>
  <si>
    <t xml:space="preserve">55.1285.1288.1.dta </t>
  </si>
  <si>
    <t>ALPAAWK</t>
  </si>
  <si>
    <t>psu|NC_LIV_105220</t>
  </si>
  <si>
    <t>ALPAASAR</t>
  </si>
  <si>
    <t>Rnd1psu|NC_LIV_072860</t>
  </si>
  <si>
    <t xml:space="preserve">55.562.569.1.dta </t>
  </si>
  <si>
    <t>QSGGTK</t>
  </si>
  <si>
    <t>Rnd1psu|NC_LIV_082780</t>
  </si>
  <si>
    <t xml:space="preserve">55.637.644.2.dta </t>
  </si>
  <si>
    <t>TLCYKAR</t>
  </si>
  <si>
    <t>Rnd1psu|NC_LIV_125780</t>
  </si>
  <si>
    <t xml:space="preserve">55.7402.7402.1.dta </t>
  </si>
  <si>
    <t>GVGAER</t>
  </si>
  <si>
    <t>psu|NC_LIV_050190</t>
  </si>
  <si>
    <t xml:space="preserve">55.702.714.2.dta </t>
  </si>
  <si>
    <t>GTNMNCVRGAPK</t>
  </si>
  <si>
    <t>Rnd1psu|NC_LIV_135190</t>
  </si>
  <si>
    <t>57.0215_C:6,15.9949_M:4</t>
  </si>
  <si>
    <t xml:space="preserve">55.693.698.2.dta </t>
  </si>
  <si>
    <t>LDPFVASEEDIYR</t>
  </si>
  <si>
    <t>Rnd2psu|NC_LIV_134380</t>
  </si>
  <si>
    <t xml:space="preserve">55.847.847.3.dta </t>
  </si>
  <si>
    <t xml:space="preserve">55.775.782.2.dta </t>
  </si>
  <si>
    <t>AGGTSGAVWLPK</t>
  </si>
  <si>
    <t>psu|NC_LIV_132850</t>
  </si>
  <si>
    <t xml:space="preserve">55.527.527.3.dta </t>
  </si>
  <si>
    <t>AELTTTSSAQKPSPPLK</t>
  </si>
  <si>
    <t>Rnd1psu|NC_LIV_135300</t>
  </si>
  <si>
    <t xml:space="preserve">55.726.733.3.dta </t>
  </si>
  <si>
    <t>VQDFPLSTAIPAHSR</t>
  </si>
  <si>
    <t>Rnd1psu|NC_LIV_082980</t>
  </si>
  <si>
    <t xml:space="preserve">55.567.572.3.dta </t>
  </si>
  <si>
    <t>15.9949_M:3,15.9949_M:13,-18.0106_E:1</t>
  </si>
  <si>
    <t xml:space="preserve">55.970.975.2.dta </t>
  </si>
  <si>
    <t>ATGADPGRDR</t>
  </si>
  <si>
    <t>Rnd2psu|NC_LIV_134670</t>
  </si>
  <si>
    <t xml:space="preserve">55.945.959.2.dta </t>
  </si>
  <si>
    <t>MGAPDLPSR</t>
  </si>
  <si>
    <t>Rnd1psu|NC_LIV_105420</t>
  </si>
  <si>
    <t xml:space="preserve">55.483.492.2.dta </t>
  </si>
  <si>
    <t>KTGEEPSAR</t>
  </si>
  <si>
    <t>psu|NC_LIV_093560</t>
  </si>
  <si>
    <t xml:space="preserve">55.1140.1140.1.dta </t>
  </si>
  <si>
    <t>AIPDAGHQR</t>
  </si>
  <si>
    <t>psu|NC_LIV_000750</t>
  </si>
  <si>
    <t xml:space="preserve">55.977.982.2.dta </t>
  </si>
  <si>
    <t>AEMSSESRCER</t>
  </si>
  <si>
    <t>Rnd1psu|NC_LIV_110180</t>
  </si>
  <si>
    <t>57.0215_C:9,15.9949_M:3</t>
  </si>
  <si>
    <t xml:space="preserve">55.828.849.2.dta </t>
  </si>
  <si>
    <t>YLEYVNK</t>
  </si>
  <si>
    <t>Rnd3psu|NC_LIV_011090</t>
  </si>
  <si>
    <t xml:space="preserve">55.595.604.1.dta </t>
  </si>
  <si>
    <t>FVEATR</t>
  </si>
  <si>
    <t>Rnd1psu|NC_LIV_121240</t>
  </si>
  <si>
    <t xml:space="preserve">55.896.896.2.dta </t>
  </si>
  <si>
    <t>DSDKLPISR</t>
  </si>
  <si>
    <t>Rnd2psu|NC_LIV_133710</t>
  </si>
  <si>
    <t xml:space="preserve">55.870.875.2.dta </t>
  </si>
  <si>
    <t>QTGQASRHR</t>
  </si>
  <si>
    <t>psu|NC_LIV_082590</t>
  </si>
  <si>
    <t xml:space="preserve">55.3600.3600.2.dta </t>
  </si>
  <si>
    <t>QMGKAVGEFGAFVR</t>
  </si>
  <si>
    <t>Rnd2psu|NC_LIV_040880</t>
  </si>
  <si>
    <t xml:space="preserve">55.688.688.3.dta </t>
  </si>
  <si>
    <t>RDSLQDEIEIK</t>
  </si>
  <si>
    <t>Rnd3psu|NC_LIV_070240</t>
  </si>
  <si>
    <t xml:space="preserve">55.6026.6033.3.dta </t>
  </si>
  <si>
    <t>ALSVEPSPGAPDVSIR</t>
  </si>
  <si>
    <t>Rnd1psu|NC_LIV_104400</t>
  </si>
  <si>
    <t xml:space="preserve">55.1050.1091.2.dta </t>
  </si>
  <si>
    <t>ATAGSSILNFMDVR</t>
  </si>
  <si>
    <t>Rnd3psu|NC_LIV_111200</t>
  </si>
  <si>
    <t xml:space="preserve">55.1312.1371.2.dta </t>
  </si>
  <si>
    <t>ALIKPSSFR</t>
  </si>
  <si>
    <t>psu|NC_LIV_140740</t>
  </si>
  <si>
    <t xml:space="preserve">55.744.744.1.dta </t>
  </si>
  <si>
    <t>YAGLAR</t>
  </si>
  <si>
    <t>Rnd1psu|NC_LIV_000850</t>
  </si>
  <si>
    <t xml:space="preserve">55.442.442.3.dta </t>
  </si>
  <si>
    <t>AHVLILEAAGSVGPGNAAETR</t>
  </si>
  <si>
    <t>Rnd1psu|NC_LIV_031560</t>
  </si>
  <si>
    <t xml:space="preserve">55.835.842.3.dta </t>
  </si>
  <si>
    <t>KAHGDDGGAAGPDNR</t>
  </si>
  <si>
    <t xml:space="preserve">55.964.967.1.dta </t>
  </si>
  <si>
    <t>SGGPGK</t>
  </si>
  <si>
    <t>Rnd2psu|NC_LIV_060190</t>
  </si>
  <si>
    <t xml:space="preserve">55.955.962.2.dta </t>
  </si>
  <si>
    <t>EEEEKGEEEK</t>
  </si>
  <si>
    <t>psu|NC_LIV_100160</t>
  </si>
  <si>
    <t xml:space="preserve">55.819.824.3.dta </t>
  </si>
  <si>
    <t xml:space="preserve">55.1059.1064.2.dta </t>
  </si>
  <si>
    <t>EAEIPLWR</t>
  </si>
  <si>
    <t>psu|NC_LIV_140640</t>
  </si>
  <si>
    <t xml:space="preserve">55.891.891.2.dta </t>
  </si>
  <si>
    <t>NSALRGAAHR</t>
  </si>
  <si>
    <t>Rnd3psu|NC_LIV_020480</t>
  </si>
  <si>
    <t xml:space="preserve">55.7316.7323.3.dta </t>
  </si>
  <si>
    <t>ALIAQVALAEEK</t>
  </si>
  <si>
    <t>Rnd1psu|NC_LIV_112260</t>
  </si>
  <si>
    <t xml:space="preserve">55.672.679.3.dta </t>
  </si>
  <si>
    <t>KFPDQPSETGAK</t>
  </si>
  <si>
    <t>Rnd1psu|NC_LIV_070370</t>
  </si>
  <si>
    <t xml:space="preserve">55.560.560.3.dta </t>
  </si>
  <si>
    <t>EARQTGLTGSPDGLQK</t>
  </si>
  <si>
    <t>Rnd2psu|NC_LIV_112540</t>
  </si>
  <si>
    <t xml:space="preserve">55.421.421.2.dta </t>
  </si>
  <si>
    <t>SRMQQQLEQLEK</t>
  </si>
  <si>
    <t>psu|NC_LIV_020870</t>
  </si>
  <si>
    <t>15.9949_M:3</t>
  </si>
  <si>
    <t xml:space="preserve">55.7365.7376.1.dta </t>
  </si>
  <si>
    <t>AKDDFR</t>
  </si>
  <si>
    <t>Rnd3psu|NC_LIV_082780</t>
  </si>
  <si>
    <t xml:space="preserve">55.777.784.3.dta </t>
  </si>
  <si>
    <t>FGGVAGTSKDVLQYAK</t>
  </si>
  <si>
    <t xml:space="preserve">55.737.740.2.dta </t>
  </si>
  <si>
    <t>NLVNTQASSHEVGKR</t>
  </si>
  <si>
    <t>psu|NC_LIV_083050</t>
  </si>
  <si>
    <t xml:space="preserve">55.709.709.3.dta </t>
  </si>
  <si>
    <t>ALGDQGTAALSGKAHLNK</t>
  </si>
  <si>
    <t>Rnd1psu|NC_LIV_072710</t>
  </si>
  <si>
    <t xml:space="preserve">55.7316.7323.2.dta </t>
  </si>
  <si>
    <t>GDADGSGMK</t>
  </si>
  <si>
    <t>Rnd2psu|NC_LIV_105100</t>
  </si>
  <si>
    <t xml:space="preserve">55.770.770.2.dta </t>
  </si>
  <si>
    <t>ANAAFALQVSRR</t>
  </si>
  <si>
    <t>Rnd3psu|NC_LIV_143170</t>
  </si>
  <si>
    <t>FP</t>
  </si>
  <si>
    <t>isDecoy</t>
  </si>
  <si>
    <t>TP</t>
  </si>
  <si>
    <t>FPR</t>
  </si>
  <si>
    <t>TPR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</si>
</sst>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4"/>
  <sheetViews>
    <sheetView tabSelected="1" workbookViewId="0">
      <selection activeCell="K1" sqref="K1:L1048576"/>
    </sheetView>
  </sheetViews>
  <sheetFormatPr defaultRowHeight="15"/>
  <cols>
    <col min="1" max="6" width="17.5703125" customWidth="1"/>
    <col min="7" max="8" width="26.140625" customWidth="1"/>
    <col min="9" max="12" width="13.85546875" customWidth="1"/>
    <col min="13" max="19" width="17.570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512</v>
      </c>
      <c r="I1" t="s">
        <v>511</v>
      </c>
      <c r="J1" t="s">
        <v>513</v>
      </c>
      <c r="K1" t="s">
        <v>514</v>
      </c>
      <c r="L1" t="s">
        <v>515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>
      <c r="A2">
        <v>12</v>
      </c>
      <c r="B2" t="s">
        <v>14</v>
      </c>
      <c r="C2" t="s">
        <v>15</v>
      </c>
      <c r="D2" s="1">
        <v>1.7000000000000001E-4</v>
      </c>
      <c r="E2">
        <v>2709.15</v>
      </c>
      <c r="G2" t="s">
        <v>16</v>
      </c>
      <c r="H2">
        <f>IF(ISNUMBER(SEARCH("Rnd",G2)),1,0)</f>
        <v>0</v>
      </c>
      <c r="I2">
        <f>SUM(H2:H$2)/3</f>
        <v>0</v>
      </c>
      <c r="J2">
        <f>COUNT(A2:A$2) - I2</f>
        <v>1</v>
      </c>
      <c r="K2">
        <f>I2/170</f>
        <v>0</v>
      </c>
      <c r="L2">
        <f>J2/131</f>
        <v>7.6335877862595417E-3</v>
      </c>
      <c r="M2">
        <v>217</v>
      </c>
      <c r="N2">
        <v>239</v>
      </c>
      <c r="P2" t="s">
        <v>17</v>
      </c>
      <c r="Q2">
        <v>3</v>
      </c>
      <c r="R2">
        <v>2708.1950000000002</v>
      </c>
      <c r="S2">
        <v>79.599999999999994</v>
      </c>
    </row>
    <row r="3" spans="1:19">
      <c r="A3">
        <v>285</v>
      </c>
      <c r="B3" t="s">
        <v>18</v>
      </c>
      <c r="C3" t="s">
        <v>19</v>
      </c>
      <c r="D3" s="1">
        <v>2.8999999999999998E-3</v>
      </c>
      <c r="E3">
        <v>2375.12</v>
      </c>
      <c r="G3" t="s">
        <v>16</v>
      </c>
      <c r="H3">
        <f t="shared" ref="H3:H66" si="0">IF(ISNUMBER(SEARCH("Rnd",G3)),1,0)</f>
        <v>0</v>
      </c>
      <c r="I3">
        <f>SUM(H$2:H3)/3</f>
        <v>0</v>
      </c>
      <c r="J3">
        <f>COUNT(A$2:A3) - I3</f>
        <v>2</v>
      </c>
      <c r="K3">
        <f t="shared" ref="K3:K66" si="1">I3/170</f>
        <v>0</v>
      </c>
      <c r="L3">
        <f t="shared" ref="L3:L66" si="2">J3/131</f>
        <v>1.5267175572519083E-2</v>
      </c>
      <c r="M3">
        <v>292</v>
      </c>
      <c r="N3">
        <v>313</v>
      </c>
      <c r="P3" t="s">
        <v>20</v>
      </c>
      <c r="Q3">
        <v>3</v>
      </c>
      <c r="R3">
        <v>2375.1550000000002</v>
      </c>
      <c r="S3">
        <v>70.3</v>
      </c>
    </row>
    <row r="4" spans="1:19">
      <c r="A4">
        <v>83</v>
      </c>
      <c r="B4" t="s">
        <v>21</v>
      </c>
      <c r="C4" t="s">
        <v>19</v>
      </c>
      <c r="D4" s="1">
        <v>3.0000000000000001E-3</v>
      </c>
      <c r="E4">
        <v>2375.5700000000002</v>
      </c>
      <c r="G4" t="s">
        <v>16</v>
      </c>
      <c r="H4">
        <f t="shared" si="0"/>
        <v>0</v>
      </c>
      <c r="I4">
        <f>SUM(H$2:H4)/3</f>
        <v>0</v>
      </c>
      <c r="J4">
        <f>COUNT(A$2:A4) - I4</f>
        <v>3</v>
      </c>
      <c r="K4">
        <f t="shared" si="1"/>
        <v>0</v>
      </c>
      <c r="L4">
        <f t="shared" si="2"/>
        <v>2.2900763358778626E-2</v>
      </c>
      <c r="M4">
        <v>292</v>
      </c>
      <c r="N4">
        <v>313</v>
      </c>
      <c r="P4" t="s">
        <v>20</v>
      </c>
      <c r="Q4">
        <v>3</v>
      </c>
      <c r="R4">
        <v>2375.1550000000002</v>
      </c>
      <c r="S4">
        <v>70.099999999999994</v>
      </c>
    </row>
    <row r="5" spans="1:19">
      <c r="A5">
        <v>21</v>
      </c>
      <c r="B5" t="s">
        <v>22</v>
      </c>
      <c r="C5" t="s">
        <v>23</v>
      </c>
      <c r="D5" s="1">
        <v>5.1000000000000004E-3</v>
      </c>
      <c r="E5">
        <v>2548.2199999999998</v>
      </c>
      <c r="G5" t="s">
        <v>24</v>
      </c>
      <c r="H5">
        <f t="shared" si="0"/>
        <v>0</v>
      </c>
      <c r="I5">
        <f>SUM(H$2:H5)/3</f>
        <v>0</v>
      </c>
      <c r="J5">
        <f>COUNT(A$2:A5) - I5</f>
        <v>4</v>
      </c>
      <c r="K5">
        <f t="shared" si="1"/>
        <v>0</v>
      </c>
      <c r="L5">
        <f t="shared" si="2"/>
        <v>3.0534351145038167E-2</v>
      </c>
      <c r="M5">
        <v>842</v>
      </c>
      <c r="N5">
        <v>865</v>
      </c>
      <c r="P5" t="s">
        <v>25</v>
      </c>
      <c r="Q5">
        <v>3</v>
      </c>
      <c r="R5">
        <v>2547.2759999999998</v>
      </c>
      <c r="S5">
        <v>44.8</v>
      </c>
    </row>
    <row r="6" spans="1:19">
      <c r="A6">
        <v>198</v>
      </c>
      <c r="B6" t="s">
        <v>26</v>
      </c>
      <c r="C6" t="s">
        <v>27</v>
      </c>
      <c r="D6" s="1">
        <v>1.6E-2</v>
      </c>
      <c r="E6">
        <v>1579.76</v>
      </c>
      <c r="G6" t="s">
        <v>28</v>
      </c>
      <c r="H6">
        <f t="shared" si="0"/>
        <v>0</v>
      </c>
      <c r="I6">
        <f>SUM(H$2:H6)/3</f>
        <v>0</v>
      </c>
      <c r="J6">
        <f>COUNT(A$2:A6) - I6</f>
        <v>5</v>
      </c>
      <c r="K6">
        <f t="shared" si="1"/>
        <v>0</v>
      </c>
      <c r="L6">
        <f t="shared" si="2"/>
        <v>3.8167938931297711E-2</v>
      </c>
      <c r="M6">
        <v>297</v>
      </c>
      <c r="N6">
        <v>311</v>
      </c>
      <c r="P6" t="s">
        <v>29</v>
      </c>
      <c r="Q6">
        <v>3</v>
      </c>
      <c r="R6">
        <v>1579.84</v>
      </c>
      <c r="S6">
        <v>51.2</v>
      </c>
    </row>
    <row r="7" spans="1:19">
      <c r="A7">
        <v>13</v>
      </c>
      <c r="B7" t="s">
        <v>30</v>
      </c>
      <c r="C7" t="s">
        <v>31</v>
      </c>
      <c r="D7" s="1">
        <v>6.7000000000000004E-2</v>
      </c>
      <c r="E7">
        <v>1448.76</v>
      </c>
      <c r="G7" t="s">
        <v>32</v>
      </c>
      <c r="H7">
        <f t="shared" si="0"/>
        <v>1</v>
      </c>
      <c r="I7">
        <f>SUM(H$2:H7)/3</f>
        <v>0.33333333333333331</v>
      </c>
      <c r="J7">
        <f>COUNT(A$2:A7) - I7</f>
        <v>5.666666666666667</v>
      </c>
      <c r="K7">
        <f t="shared" si="1"/>
        <v>1.9607843137254902E-3</v>
      </c>
      <c r="L7">
        <f t="shared" si="2"/>
        <v>4.3256997455470743E-2</v>
      </c>
      <c r="M7">
        <v>392</v>
      </c>
      <c r="N7">
        <v>404</v>
      </c>
      <c r="P7" t="s">
        <v>33</v>
      </c>
      <c r="Q7">
        <v>2</v>
      </c>
      <c r="R7">
        <v>1447.7470000000001</v>
      </c>
      <c r="S7">
        <v>27.5</v>
      </c>
    </row>
    <row r="8" spans="1:19">
      <c r="A8">
        <v>77</v>
      </c>
      <c r="B8" t="s">
        <v>34</v>
      </c>
      <c r="C8" t="s">
        <v>35</v>
      </c>
      <c r="D8" s="1">
        <v>0.1</v>
      </c>
      <c r="E8">
        <v>1439.81</v>
      </c>
      <c r="G8" t="s">
        <v>36</v>
      </c>
      <c r="H8">
        <f t="shared" si="0"/>
        <v>1</v>
      </c>
      <c r="I8">
        <f>SUM(H$2:H8)/3</f>
        <v>0.66666666666666663</v>
      </c>
      <c r="J8">
        <f>COUNT(A$2:A8) - I8</f>
        <v>6.333333333333333</v>
      </c>
      <c r="K8">
        <f t="shared" si="1"/>
        <v>3.9215686274509803E-3</v>
      </c>
      <c r="L8">
        <f t="shared" si="2"/>
        <v>4.8346055979643761E-2</v>
      </c>
      <c r="M8">
        <v>50</v>
      </c>
      <c r="N8">
        <v>63</v>
      </c>
      <c r="Q8">
        <v>3</v>
      </c>
      <c r="R8">
        <v>1438.7539999999999</v>
      </c>
      <c r="S8">
        <v>53.5</v>
      </c>
    </row>
    <row r="9" spans="1:19">
      <c r="A9">
        <v>26</v>
      </c>
      <c r="B9" t="s">
        <v>37</v>
      </c>
      <c r="C9" t="s">
        <v>38</v>
      </c>
      <c r="D9" s="1">
        <v>0.13</v>
      </c>
      <c r="E9">
        <v>1401.63</v>
      </c>
      <c r="G9" t="s">
        <v>39</v>
      </c>
      <c r="H9">
        <f t="shared" si="0"/>
        <v>1</v>
      </c>
      <c r="I9">
        <f>SUM(H$2:H9)/3</f>
        <v>1</v>
      </c>
      <c r="J9">
        <f>COUNT(A$2:A9) - I9</f>
        <v>7</v>
      </c>
      <c r="K9">
        <f t="shared" si="1"/>
        <v>5.8823529411764705E-3</v>
      </c>
      <c r="L9">
        <f t="shared" si="2"/>
        <v>5.3435114503816793E-2</v>
      </c>
      <c r="M9">
        <v>1000</v>
      </c>
      <c r="N9">
        <v>1012</v>
      </c>
      <c r="P9" t="s">
        <v>40</v>
      </c>
      <c r="Q9">
        <v>2</v>
      </c>
      <c r="R9">
        <v>1401.693</v>
      </c>
      <c r="S9">
        <v>42.4</v>
      </c>
    </row>
    <row r="10" spans="1:19">
      <c r="A10">
        <v>261</v>
      </c>
      <c r="B10" t="s">
        <v>41</v>
      </c>
      <c r="C10" t="s">
        <v>42</v>
      </c>
      <c r="D10" s="1">
        <v>0.16</v>
      </c>
      <c r="E10">
        <v>1386.57</v>
      </c>
      <c r="G10" t="s">
        <v>43</v>
      </c>
      <c r="H10">
        <f t="shared" si="0"/>
        <v>1</v>
      </c>
      <c r="I10">
        <f>SUM(H$2:H10)/3</f>
        <v>1.3333333333333333</v>
      </c>
      <c r="J10">
        <f>COUNT(A$2:A10) - I10</f>
        <v>7.666666666666667</v>
      </c>
      <c r="K10">
        <f t="shared" si="1"/>
        <v>7.8431372549019607E-3</v>
      </c>
      <c r="L10">
        <f t="shared" si="2"/>
        <v>5.8524173027989825E-2</v>
      </c>
      <c r="M10">
        <v>1006</v>
      </c>
      <c r="N10">
        <v>1017</v>
      </c>
      <c r="P10" t="s">
        <v>44</v>
      </c>
      <c r="Q10">
        <v>2</v>
      </c>
      <c r="R10">
        <v>1386.6869999999999</v>
      </c>
      <c r="S10">
        <v>31.1</v>
      </c>
    </row>
    <row r="11" spans="1:19">
      <c r="A11">
        <v>137</v>
      </c>
      <c r="B11" t="s">
        <v>45</v>
      </c>
      <c r="C11" t="s">
        <v>46</v>
      </c>
      <c r="D11" s="1">
        <v>0.17</v>
      </c>
      <c r="E11">
        <v>1749.8</v>
      </c>
      <c r="G11" t="s">
        <v>47</v>
      </c>
      <c r="H11">
        <f t="shared" si="0"/>
        <v>1</v>
      </c>
      <c r="I11">
        <f>SUM(H$2:H11)/3</f>
        <v>1.6666666666666667</v>
      </c>
      <c r="J11">
        <f>COUNT(A$2:A11) - I11</f>
        <v>8.3333333333333339</v>
      </c>
      <c r="K11">
        <f t="shared" si="1"/>
        <v>9.8039215686274508E-3</v>
      </c>
      <c r="L11">
        <f t="shared" si="2"/>
        <v>6.3613231552162849E-2</v>
      </c>
      <c r="M11">
        <v>407</v>
      </c>
      <c r="N11">
        <v>422</v>
      </c>
      <c r="Q11">
        <v>3</v>
      </c>
      <c r="R11">
        <v>1748.904</v>
      </c>
      <c r="S11">
        <v>51.4</v>
      </c>
    </row>
    <row r="12" spans="1:19">
      <c r="A12">
        <v>82</v>
      </c>
      <c r="B12" t="s">
        <v>48</v>
      </c>
      <c r="C12" t="s">
        <v>49</v>
      </c>
      <c r="D12" s="1">
        <v>0.18</v>
      </c>
      <c r="E12">
        <v>1003.43</v>
      </c>
      <c r="G12" t="s">
        <v>50</v>
      </c>
      <c r="H12">
        <f t="shared" si="0"/>
        <v>1</v>
      </c>
      <c r="I12">
        <f>SUM(H$2:H12)/3</f>
        <v>2</v>
      </c>
      <c r="J12">
        <f>COUNT(A$2:A12) - I12</f>
        <v>9</v>
      </c>
      <c r="K12">
        <f t="shared" si="1"/>
        <v>1.1764705882352941E-2</v>
      </c>
      <c r="L12">
        <f t="shared" si="2"/>
        <v>6.8702290076335881E-2</v>
      </c>
      <c r="M12">
        <v>273</v>
      </c>
      <c r="N12">
        <v>281</v>
      </c>
      <c r="Q12">
        <v>2</v>
      </c>
      <c r="R12">
        <v>1002.46</v>
      </c>
      <c r="S12">
        <v>30.3</v>
      </c>
    </row>
    <row r="13" spans="1:19">
      <c r="A13">
        <v>80</v>
      </c>
      <c r="B13" t="s">
        <v>51</v>
      </c>
      <c r="C13" t="s">
        <v>52</v>
      </c>
      <c r="D13" s="1">
        <v>0.22</v>
      </c>
      <c r="E13">
        <v>1576.76</v>
      </c>
      <c r="G13" t="s">
        <v>53</v>
      </c>
      <c r="H13">
        <f t="shared" si="0"/>
        <v>1</v>
      </c>
      <c r="I13">
        <f>SUM(H$2:H13)/3</f>
        <v>2.3333333333333335</v>
      </c>
      <c r="J13">
        <f>COUNT(A$2:A13) - I13</f>
        <v>9.6666666666666661</v>
      </c>
      <c r="K13">
        <f t="shared" si="1"/>
        <v>1.3725490196078433E-2</v>
      </c>
      <c r="L13">
        <f t="shared" si="2"/>
        <v>7.3791348600508899E-2</v>
      </c>
      <c r="M13">
        <v>183</v>
      </c>
      <c r="N13">
        <v>197</v>
      </c>
      <c r="Q13">
        <v>3</v>
      </c>
      <c r="R13">
        <v>1576.931</v>
      </c>
      <c r="S13">
        <v>46.1</v>
      </c>
    </row>
    <row r="14" spans="1:19">
      <c r="A14">
        <v>268</v>
      </c>
      <c r="B14" t="s">
        <v>54</v>
      </c>
      <c r="C14" t="s">
        <v>55</v>
      </c>
      <c r="D14" s="1">
        <v>0.25</v>
      </c>
      <c r="E14">
        <v>1881.74</v>
      </c>
      <c r="G14" t="s">
        <v>56</v>
      </c>
      <c r="H14">
        <f t="shared" si="0"/>
        <v>1</v>
      </c>
      <c r="I14">
        <f>SUM(H$2:H14)/3</f>
        <v>2.6666666666666665</v>
      </c>
      <c r="J14">
        <f>COUNT(A$2:A14) - I14</f>
        <v>10.333333333333334</v>
      </c>
      <c r="K14">
        <f t="shared" si="1"/>
        <v>1.5686274509803921E-2</v>
      </c>
      <c r="L14">
        <f t="shared" si="2"/>
        <v>7.8880407124681945E-2</v>
      </c>
      <c r="M14">
        <v>194</v>
      </c>
      <c r="N14">
        <v>210</v>
      </c>
      <c r="Q14">
        <v>3</v>
      </c>
      <c r="R14">
        <v>1882.903</v>
      </c>
      <c r="S14">
        <v>41.1</v>
      </c>
    </row>
    <row r="15" spans="1:19">
      <c r="A15">
        <v>4</v>
      </c>
      <c r="B15" t="s">
        <v>57</v>
      </c>
      <c r="C15" t="s">
        <v>58</v>
      </c>
      <c r="D15" s="1">
        <v>0.26</v>
      </c>
      <c r="E15">
        <v>1539.35</v>
      </c>
      <c r="G15" t="s">
        <v>59</v>
      </c>
      <c r="H15">
        <f t="shared" si="0"/>
        <v>0</v>
      </c>
      <c r="I15">
        <f>SUM(H$2:H15)/3</f>
        <v>2.6666666666666665</v>
      </c>
      <c r="J15">
        <f>COUNT(A$2:A15) - I15</f>
        <v>11.333333333333334</v>
      </c>
      <c r="K15">
        <f t="shared" si="1"/>
        <v>1.5686274509803921E-2</v>
      </c>
      <c r="L15">
        <f t="shared" si="2"/>
        <v>8.6513994910941486E-2</v>
      </c>
      <c r="M15">
        <v>408</v>
      </c>
      <c r="N15">
        <v>421</v>
      </c>
      <c r="Q15">
        <v>2</v>
      </c>
      <c r="R15">
        <v>1539.6289999999999</v>
      </c>
      <c r="S15">
        <v>42.7</v>
      </c>
    </row>
    <row r="16" spans="1:19">
      <c r="A16">
        <v>0</v>
      </c>
      <c r="B16" t="s">
        <v>60</v>
      </c>
      <c r="C16" t="s">
        <v>61</v>
      </c>
      <c r="D16" s="1">
        <v>0.27</v>
      </c>
      <c r="E16">
        <v>2726.19</v>
      </c>
      <c r="G16" t="s">
        <v>62</v>
      </c>
      <c r="H16">
        <f t="shared" si="0"/>
        <v>1</v>
      </c>
      <c r="I16">
        <f>SUM(H$2:H16)/3</f>
        <v>3</v>
      </c>
      <c r="J16">
        <f>COUNT(A$2:A16) - I16</f>
        <v>12</v>
      </c>
      <c r="K16">
        <f t="shared" si="1"/>
        <v>1.7647058823529412E-2</v>
      </c>
      <c r="L16">
        <f t="shared" si="2"/>
        <v>9.1603053435114504E-2</v>
      </c>
      <c r="M16">
        <v>1420</v>
      </c>
      <c r="N16">
        <v>1446</v>
      </c>
      <c r="Q16">
        <v>3</v>
      </c>
      <c r="R16">
        <v>2727.3110000000001</v>
      </c>
      <c r="S16">
        <v>56.1</v>
      </c>
    </row>
    <row r="17" spans="1:19">
      <c r="A17">
        <v>295</v>
      </c>
      <c r="B17" t="s">
        <v>63</v>
      </c>
      <c r="C17" t="s">
        <v>64</v>
      </c>
      <c r="D17" s="1">
        <v>0.33</v>
      </c>
      <c r="E17">
        <v>1730.68</v>
      </c>
      <c r="G17" t="s">
        <v>65</v>
      </c>
      <c r="H17">
        <f t="shared" si="0"/>
        <v>1</v>
      </c>
      <c r="I17">
        <f>SUM(H$2:H17)/3</f>
        <v>3.3333333333333335</v>
      </c>
      <c r="J17">
        <f>COUNT(A$2:A17) - I17</f>
        <v>12.666666666666666</v>
      </c>
      <c r="K17">
        <f t="shared" si="1"/>
        <v>1.9607843137254902E-2</v>
      </c>
      <c r="L17">
        <f t="shared" si="2"/>
        <v>9.6692111959287522E-2</v>
      </c>
      <c r="M17">
        <v>136</v>
      </c>
      <c r="N17">
        <v>151</v>
      </c>
      <c r="P17" t="s">
        <v>66</v>
      </c>
      <c r="Q17">
        <v>2</v>
      </c>
      <c r="R17">
        <v>1730.7539999999999</v>
      </c>
      <c r="S17">
        <v>41.8</v>
      </c>
    </row>
    <row r="18" spans="1:19">
      <c r="A18">
        <v>225</v>
      </c>
      <c r="B18" t="s">
        <v>67</v>
      </c>
      <c r="C18" t="s">
        <v>68</v>
      </c>
      <c r="D18" s="1">
        <v>0.35</v>
      </c>
      <c r="E18">
        <v>927.53300000000002</v>
      </c>
      <c r="G18" t="s">
        <v>69</v>
      </c>
      <c r="H18">
        <f t="shared" si="0"/>
        <v>1</v>
      </c>
      <c r="I18">
        <f>SUM(H$2:H18)/3</f>
        <v>3.6666666666666665</v>
      </c>
      <c r="J18">
        <f>COUNT(A$2:A18) - I18</f>
        <v>13.333333333333334</v>
      </c>
      <c r="K18">
        <f t="shared" si="1"/>
        <v>2.1568627450980392E-2</v>
      </c>
      <c r="L18">
        <f t="shared" si="2"/>
        <v>0.10178117048346057</v>
      </c>
      <c r="M18">
        <v>135</v>
      </c>
      <c r="N18">
        <v>142</v>
      </c>
      <c r="P18" t="s">
        <v>70</v>
      </c>
      <c r="Q18">
        <v>2</v>
      </c>
      <c r="R18">
        <v>927.43499999999995</v>
      </c>
      <c r="S18">
        <v>27.1</v>
      </c>
    </row>
    <row r="19" spans="1:19">
      <c r="A19">
        <v>254</v>
      </c>
      <c r="B19" t="s">
        <v>71</v>
      </c>
      <c r="C19" t="s">
        <v>72</v>
      </c>
      <c r="D19" s="1">
        <v>0.35</v>
      </c>
      <c r="E19">
        <v>1439.87</v>
      </c>
      <c r="G19" t="s">
        <v>73</v>
      </c>
      <c r="H19">
        <f t="shared" si="0"/>
        <v>1</v>
      </c>
      <c r="I19">
        <f>SUM(H$2:H19)/3</f>
        <v>4</v>
      </c>
      <c r="J19">
        <f>COUNT(A$2:A19) - I19</f>
        <v>14</v>
      </c>
      <c r="K19">
        <f t="shared" si="1"/>
        <v>2.3529411764705882E-2</v>
      </c>
      <c r="L19">
        <f t="shared" si="2"/>
        <v>0.10687022900763359</v>
      </c>
      <c r="M19">
        <v>1548</v>
      </c>
      <c r="N19">
        <v>1561</v>
      </c>
      <c r="Q19">
        <v>3</v>
      </c>
      <c r="R19">
        <v>1439.796</v>
      </c>
      <c r="S19">
        <v>52.2</v>
      </c>
    </row>
    <row r="20" spans="1:19">
      <c r="A20">
        <v>309</v>
      </c>
      <c r="B20" t="s">
        <v>74</v>
      </c>
      <c r="C20" t="s">
        <v>75</v>
      </c>
      <c r="D20" s="1">
        <v>0.35</v>
      </c>
      <c r="E20">
        <v>1907.85</v>
      </c>
      <c r="G20" t="s">
        <v>76</v>
      </c>
      <c r="H20">
        <f t="shared" si="0"/>
        <v>0</v>
      </c>
      <c r="I20">
        <f>SUM(H$2:H20)/3</f>
        <v>4</v>
      </c>
      <c r="J20">
        <f>COUNT(A$2:A20) - I20</f>
        <v>15</v>
      </c>
      <c r="K20">
        <f t="shared" si="1"/>
        <v>2.3529411764705882E-2</v>
      </c>
      <c r="L20">
        <f t="shared" si="2"/>
        <v>0.11450381679389313</v>
      </c>
      <c r="M20">
        <v>697</v>
      </c>
      <c r="N20">
        <v>712</v>
      </c>
      <c r="P20" t="s">
        <v>77</v>
      </c>
      <c r="Q20">
        <v>3</v>
      </c>
      <c r="R20">
        <v>1908.9090000000001</v>
      </c>
      <c r="S20">
        <v>48.5</v>
      </c>
    </row>
    <row r="21" spans="1:19">
      <c r="A21">
        <v>114</v>
      </c>
      <c r="B21" t="s">
        <v>78</v>
      </c>
      <c r="C21" t="s">
        <v>79</v>
      </c>
      <c r="D21" s="1">
        <v>0.37</v>
      </c>
      <c r="E21">
        <v>1681.04</v>
      </c>
      <c r="G21" t="s">
        <v>80</v>
      </c>
      <c r="H21">
        <f t="shared" si="0"/>
        <v>0</v>
      </c>
      <c r="I21">
        <f>SUM(H$2:H21)/3</f>
        <v>4</v>
      </c>
      <c r="J21">
        <f>COUNT(A$2:A21) - I21</f>
        <v>16</v>
      </c>
      <c r="K21">
        <f t="shared" si="1"/>
        <v>2.3529411764705882E-2</v>
      </c>
      <c r="L21">
        <f t="shared" si="2"/>
        <v>0.12213740458015267</v>
      </c>
      <c r="M21">
        <v>1336</v>
      </c>
      <c r="N21">
        <v>1351</v>
      </c>
      <c r="Q21">
        <v>3</v>
      </c>
      <c r="R21">
        <v>1679.81</v>
      </c>
      <c r="S21">
        <v>40.799999999999997</v>
      </c>
    </row>
    <row r="22" spans="1:19">
      <c r="A22">
        <v>294</v>
      </c>
      <c r="B22" t="s">
        <v>81</v>
      </c>
      <c r="C22" t="s">
        <v>55</v>
      </c>
      <c r="D22" s="1">
        <v>0.41</v>
      </c>
      <c r="E22">
        <v>1881.75</v>
      </c>
      <c r="G22" t="s">
        <v>56</v>
      </c>
      <c r="H22">
        <f t="shared" si="0"/>
        <v>1</v>
      </c>
      <c r="I22">
        <f>SUM(H$2:H22)/3</f>
        <v>4.333333333333333</v>
      </c>
      <c r="J22">
        <f>COUNT(A$2:A22) - I22</f>
        <v>16.666666666666668</v>
      </c>
      <c r="K22">
        <f t="shared" si="1"/>
        <v>2.5490196078431372E-2</v>
      </c>
      <c r="L22">
        <f t="shared" si="2"/>
        <v>0.1272264631043257</v>
      </c>
      <c r="M22">
        <v>194</v>
      </c>
      <c r="N22">
        <v>210</v>
      </c>
      <c r="Q22">
        <v>3</v>
      </c>
      <c r="R22">
        <v>1882.903</v>
      </c>
      <c r="S22">
        <v>41</v>
      </c>
    </row>
    <row r="23" spans="1:19">
      <c r="A23">
        <v>186</v>
      </c>
      <c r="B23" t="s">
        <v>82</v>
      </c>
      <c r="C23" t="s">
        <v>83</v>
      </c>
      <c r="D23" s="1">
        <v>0.42</v>
      </c>
      <c r="E23">
        <v>1439.91</v>
      </c>
      <c r="G23" t="s">
        <v>84</v>
      </c>
      <c r="H23">
        <f t="shared" si="0"/>
        <v>1</v>
      </c>
      <c r="I23">
        <f>SUM(H$2:H23)/3</f>
        <v>4.666666666666667</v>
      </c>
      <c r="J23">
        <f>COUNT(A$2:A23) - I23</f>
        <v>17.333333333333332</v>
      </c>
      <c r="K23">
        <f t="shared" si="1"/>
        <v>2.7450980392156866E-2</v>
      </c>
      <c r="L23">
        <f t="shared" si="2"/>
        <v>0.13231552162849872</v>
      </c>
      <c r="M23">
        <v>3513</v>
      </c>
      <c r="N23">
        <v>3527</v>
      </c>
      <c r="Q23">
        <v>3</v>
      </c>
      <c r="R23">
        <v>1439.76</v>
      </c>
      <c r="S23">
        <v>52.2</v>
      </c>
    </row>
    <row r="24" spans="1:19">
      <c r="A24">
        <v>75</v>
      </c>
      <c r="B24" t="s">
        <v>85</v>
      </c>
      <c r="C24" t="s">
        <v>86</v>
      </c>
      <c r="D24" s="1">
        <v>0.43</v>
      </c>
      <c r="E24">
        <v>1749.69</v>
      </c>
      <c r="G24" t="s">
        <v>87</v>
      </c>
      <c r="H24">
        <f t="shared" si="0"/>
        <v>1</v>
      </c>
      <c r="I24">
        <f>SUM(H$2:H24)/3</f>
        <v>5</v>
      </c>
      <c r="J24">
        <f>COUNT(A$2:A24) - I24</f>
        <v>18</v>
      </c>
      <c r="K24">
        <f t="shared" si="1"/>
        <v>2.9411764705882353E-2</v>
      </c>
      <c r="L24">
        <f t="shared" si="2"/>
        <v>0.13740458015267176</v>
      </c>
      <c r="M24">
        <v>985</v>
      </c>
      <c r="N24">
        <v>999</v>
      </c>
      <c r="P24" t="s">
        <v>88</v>
      </c>
      <c r="Q24">
        <v>3</v>
      </c>
      <c r="R24">
        <v>1749.742</v>
      </c>
      <c r="S24">
        <v>46.2</v>
      </c>
    </row>
    <row r="25" spans="1:19">
      <c r="A25">
        <v>17</v>
      </c>
      <c r="B25" t="s">
        <v>89</v>
      </c>
      <c r="C25" t="s">
        <v>90</v>
      </c>
      <c r="D25" s="1">
        <v>0.46</v>
      </c>
      <c r="E25">
        <v>1492.97</v>
      </c>
      <c r="G25" t="s">
        <v>91</v>
      </c>
      <c r="H25">
        <f t="shared" si="0"/>
        <v>1</v>
      </c>
      <c r="I25">
        <f>SUM(H$2:H25)/3</f>
        <v>5.333333333333333</v>
      </c>
      <c r="J25">
        <f>COUNT(A$2:A25) - I25</f>
        <v>18.666666666666668</v>
      </c>
      <c r="K25">
        <f t="shared" si="1"/>
        <v>3.1372549019607843E-2</v>
      </c>
      <c r="L25">
        <f t="shared" si="2"/>
        <v>0.14249363867684478</v>
      </c>
      <c r="M25">
        <v>1443</v>
      </c>
      <c r="N25">
        <v>1455</v>
      </c>
      <c r="Q25">
        <v>2</v>
      </c>
      <c r="R25">
        <v>1491.875</v>
      </c>
      <c r="S25">
        <v>30.9</v>
      </c>
    </row>
    <row r="26" spans="1:19">
      <c r="A26">
        <v>262</v>
      </c>
      <c r="B26" t="s">
        <v>95</v>
      </c>
      <c r="C26" t="s">
        <v>35</v>
      </c>
      <c r="D26" s="1">
        <v>0.51</v>
      </c>
      <c r="E26">
        <v>1439.91</v>
      </c>
      <c r="G26" t="s">
        <v>36</v>
      </c>
      <c r="H26">
        <f t="shared" si="0"/>
        <v>1</v>
      </c>
      <c r="I26">
        <f>SUM(H$2:H26)/3</f>
        <v>5.666666666666667</v>
      </c>
      <c r="J26">
        <f>COUNT(A$2:A26) - I26</f>
        <v>19.333333333333332</v>
      </c>
      <c r="K26">
        <f t="shared" si="1"/>
        <v>3.3333333333333333E-2</v>
      </c>
      <c r="L26">
        <f t="shared" si="2"/>
        <v>0.1475826972010178</v>
      </c>
      <c r="M26">
        <v>50</v>
      </c>
      <c r="N26">
        <v>63</v>
      </c>
      <c r="Q26">
        <v>3</v>
      </c>
      <c r="R26">
        <v>1438.7539999999999</v>
      </c>
      <c r="S26">
        <v>50.2</v>
      </c>
    </row>
    <row r="27" spans="1:19">
      <c r="A27">
        <v>297</v>
      </c>
      <c r="B27" t="s">
        <v>92</v>
      </c>
      <c r="C27" t="s">
        <v>93</v>
      </c>
      <c r="D27" s="1">
        <v>0.51</v>
      </c>
      <c r="E27">
        <v>1180.19</v>
      </c>
      <c r="G27" t="s">
        <v>94</v>
      </c>
      <c r="H27">
        <f t="shared" si="0"/>
        <v>1</v>
      </c>
      <c r="I27">
        <f>SUM(H$2:H27)/3</f>
        <v>6</v>
      </c>
      <c r="J27">
        <f>COUNT(A$2:A27) - I27</f>
        <v>20</v>
      </c>
      <c r="K27">
        <f t="shared" si="1"/>
        <v>3.5294117647058823E-2</v>
      </c>
      <c r="L27">
        <f t="shared" si="2"/>
        <v>0.15267175572519084</v>
      </c>
      <c r="M27">
        <v>574</v>
      </c>
      <c r="N27">
        <v>584</v>
      </c>
      <c r="Q27">
        <v>2</v>
      </c>
      <c r="R27">
        <v>1180.655</v>
      </c>
      <c r="S27">
        <v>28.6</v>
      </c>
    </row>
    <row r="28" spans="1:19">
      <c r="A28">
        <v>127</v>
      </c>
      <c r="B28" t="s">
        <v>96</v>
      </c>
      <c r="C28" t="s">
        <v>97</v>
      </c>
      <c r="D28" s="1">
        <v>0.54</v>
      </c>
      <c r="E28">
        <v>1444.63</v>
      </c>
      <c r="G28" t="s">
        <v>98</v>
      </c>
      <c r="H28">
        <f t="shared" si="0"/>
        <v>1</v>
      </c>
      <c r="I28">
        <f>SUM(H$2:H28)/3</f>
        <v>6.333333333333333</v>
      </c>
      <c r="J28">
        <f>COUNT(A$2:A28) - I28</f>
        <v>20.666666666666668</v>
      </c>
      <c r="K28">
        <f t="shared" si="1"/>
        <v>3.7254901960784313E-2</v>
      </c>
      <c r="L28">
        <f t="shared" si="2"/>
        <v>0.15776081424936389</v>
      </c>
      <c r="M28">
        <v>784</v>
      </c>
      <c r="N28">
        <v>795</v>
      </c>
      <c r="P28" t="s">
        <v>40</v>
      </c>
      <c r="Q28">
        <v>2</v>
      </c>
      <c r="R28">
        <v>1445.6479999999999</v>
      </c>
      <c r="S28">
        <v>31.4</v>
      </c>
    </row>
    <row r="29" spans="1:19">
      <c r="A29">
        <v>174</v>
      </c>
      <c r="B29" t="s">
        <v>100</v>
      </c>
      <c r="C29" t="s">
        <v>101</v>
      </c>
      <c r="D29" s="1">
        <v>0.55000000000000004</v>
      </c>
      <c r="E29">
        <v>1022.47</v>
      </c>
      <c r="G29" t="s">
        <v>102</v>
      </c>
      <c r="H29">
        <f t="shared" si="0"/>
        <v>0</v>
      </c>
      <c r="I29">
        <f>SUM(H$2:H29)/3</f>
        <v>6.333333333333333</v>
      </c>
      <c r="J29">
        <f>COUNT(A$2:A29) - I29</f>
        <v>21.666666666666668</v>
      </c>
      <c r="K29">
        <f t="shared" si="1"/>
        <v>3.7254901960784313E-2</v>
      </c>
      <c r="L29">
        <f t="shared" si="2"/>
        <v>0.16539440203562342</v>
      </c>
      <c r="M29">
        <v>376</v>
      </c>
      <c r="N29">
        <v>386</v>
      </c>
      <c r="Q29">
        <v>2</v>
      </c>
      <c r="R29">
        <v>1023.47</v>
      </c>
      <c r="S29">
        <v>34.799999999999997</v>
      </c>
    </row>
    <row r="30" spans="1:19">
      <c r="A30">
        <v>263</v>
      </c>
      <c r="B30" t="s">
        <v>99</v>
      </c>
      <c r="C30" t="s">
        <v>68</v>
      </c>
      <c r="D30" s="1">
        <v>0.55000000000000004</v>
      </c>
      <c r="E30">
        <v>927.553</v>
      </c>
      <c r="G30" t="s">
        <v>69</v>
      </c>
      <c r="H30">
        <f t="shared" si="0"/>
        <v>1</v>
      </c>
      <c r="I30">
        <f>SUM(H$2:H30)/3</f>
        <v>6.666666666666667</v>
      </c>
      <c r="J30">
        <f>COUNT(A$2:A30) - I30</f>
        <v>22.333333333333332</v>
      </c>
      <c r="K30">
        <f t="shared" si="1"/>
        <v>3.9215686274509803E-2</v>
      </c>
      <c r="L30">
        <f t="shared" si="2"/>
        <v>0.17048346055979643</v>
      </c>
      <c r="M30">
        <v>135</v>
      </c>
      <c r="N30">
        <v>142</v>
      </c>
      <c r="P30" t="s">
        <v>70</v>
      </c>
      <c r="Q30">
        <v>2</v>
      </c>
      <c r="R30">
        <v>927.43499999999995</v>
      </c>
      <c r="S30">
        <v>30.2</v>
      </c>
    </row>
    <row r="31" spans="1:19">
      <c r="A31">
        <v>266</v>
      </c>
      <c r="B31" t="s">
        <v>103</v>
      </c>
      <c r="C31" t="s">
        <v>104</v>
      </c>
      <c r="D31" s="1">
        <v>0.56999999999999995</v>
      </c>
      <c r="E31">
        <v>1769.84</v>
      </c>
      <c r="G31" t="s">
        <v>105</v>
      </c>
      <c r="H31">
        <f t="shared" si="0"/>
        <v>0</v>
      </c>
      <c r="I31">
        <f>SUM(H$2:H31)/3</f>
        <v>6.666666666666667</v>
      </c>
      <c r="J31">
        <f>COUNT(A$2:A31) - I31</f>
        <v>23.333333333333332</v>
      </c>
      <c r="K31">
        <f t="shared" si="1"/>
        <v>3.9215686274509803E-2</v>
      </c>
      <c r="L31">
        <f t="shared" si="2"/>
        <v>0.17811704834605596</v>
      </c>
      <c r="M31">
        <v>8155</v>
      </c>
      <c r="N31">
        <v>8170</v>
      </c>
      <c r="P31" t="s">
        <v>40</v>
      </c>
      <c r="Q31">
        <v>2</v>
      </c>
      <c r="R31">
        <v>1768.7919999999999</v>
      </c>
      <c r="S31">
        <v>34.9</v>
      </c>
    </row>
    <row r="32" spans="1:19">
      <c r="A32">
        <v>194</v>
      </c>
      <c r="B32" t="s">
        <v>106</v>
      </c>
      <c r="C32" t="s">
        <v>107</v>
      </c>
      <c r="D32" s="1">
        <v>0.64</v>
      </c>
      <c r="E32">
        <v>1305.79</v>
      </c>
      <c r="G32" t="s">
        <v>108</v>
      </c>
      <c r="H32">
        <f t="shared" si="0"/>
        <v>1</v>
      </c>
      <c r="I32">
        <f>SUM(H$2:H32)/3</f>
        <v>7</v>
      </c>
      <c r="J32">
        <f>COUNT(A$2:A32) - I32</f>
        <v>24</v>
      </c>
      <c r="K32">
        <f t="shared" si="1"/>
        <v>4.1176470588235294E-2</v>
      </c>
      <c r="L32">
        <f t="shared" si="2"/>
        <v>0.18320610687022901</v>
      </c>
      <c r="M32">
        <v>1403</v>
      </c>
      <c r="N32">
        <v>1414</v>
      </c>
      <c r="Q32">
        <v>2</v>
      </c>
      <c r="R32">
        <v>1306.682</v>
      </c>
      <c r="S32">
        <v>34.799999999999997</v>
      </c>
    </row>
    <row r="33" spans="1:19">
      <c r="A33">
        <v>298</v>
      </c>
      <c r="B33" t="s">
        <v>109</v>
      </c>
      <c r="C33" t="s">
        <v>110</v>
      </c>
      <c r="D33" s="1">
        <v>0.64</v>
      </c>
      <c r="E33">
        <v>1163.6500000000001</v>
      </c>
      <c r="G33" t="s">
        <v>111</v>
      </c>
      <c r="H33">
        <f t="shared" si="0"/>
        <v>1</v>
      </c>
      <c r="I33">
        <f>SUM(H$2:H33)/3</f>
        <v>7.333333333333333</v>
      </c>
      <c r="J33">
        <f>COUNT(A$2:A33) - I33</f>
        <v>24.666666666666668</v>
      </c>
      <c r="K33">
        <f t="shared" si="1"/>
        <v>4.3137254901960784E-2</v>
      </c>
      <c r="L33">
        <f t="shared" si="2"/>
        <v>0.18829516539440205</v>
      </c>
      <c r="M33">
        <v>975</v>
      </c>
      <c r="N33">
        <v>985</v>
      </c>
      <c r="Q33">
        <v>2</v>
      </c>
      <c r="R33">
        <v>1164.7460000000001</v>
      </c>
      <c r="S33">
        <v>36.299999999999997</v>
      </c>
    </row>
    <row r="34" spans="1:19">
      <c r="A34">
        <v>79</v>
      </c>
      <c r="B34" t="s">
        <v>112</v>
      </c>
      <c r="C34" t="s">
        <v>68</v>
      </c>
      <c r="D34" s="1">
        <v>0.65</v>
      </c>
      <c r="E34">
        <v>927.495</v>
      </c>
      <c r="G34" t="s">
        <v>69</v>
      </c>
      <c r="H34">
        <f t="shared" si="0"/>
        <v>1</v>
      </c>
      <c r="I34">
        <f>SUM(H$2:H34)/3</f>
        <v>7.666666666666667</v>
      </c>
      <c r="J34">
        <f>COUNT(A$2:A34) - I34</f>
        <v>25.333333333333332</v>
      </c>
      <c r="K34">
        <f t="shared" si="1"/>
        <v>4.5098039215686274E-2</v>
      </c>
      <c r="L34">
        <f t="shared" si="2"/>
        <v>0.19338422391857504</v>
      </c>
      <c r="M34">
        <v>135</v>
      </c>
      <c r="N34">
        <v>142</v>
      </c>
      <c r="P34" t="s">
        <v>70</v>
      </c>
      <c r="Q34">
        <v>2</v>
      </c>
      <c r="R34">
        <v>927.43499999999995</v>
      </c>
      <c r="S34">
        <v>30.2</v>
      </c>
    </row>
    <row r="35" spans="1:19">
      <c r="A35">
        <v>288</v>
      </c>
      <c r="B35" t="s">
        <v>113</v>
      </c>
      <c r="C35" t="s">
        <v>114</v>
      </c>
      <c r="D35" s="1">
        <v>0.71</v>
      </c>
      <c r="E35">
        <v>1164.81</v>
      </c>
      <c r="G35" t="s">
        <v>115</v>
      </c>
      <c r="H35">
        <f t="shared" si="0"/>
        <v>1</v>
      </c>
      <c r="I35">
        <f>SUM(H$2:H35)/3</f>
        <v>8</v>
      </c>
      <c r="J35">
        <f>COUNT(A$2:A35) - I35</f>
        <v>26</v>
      </c>
      <c r="K35">
        <f t="shared" si="1"/>
        <v>4.7058823529411764E-2</v>
      </c>
      <c r="L35">
        <f t="shared" si="2"/>
        <v>0.19847328244274809</v>
      </c>
      <c r="M35">
        <v>137</v>
      </c>
      <c r="N35">
        <v>146</v>
      </c>
      <c r="P35" t="s">
        <v>116</v>
      </c>
      <c r="Q35">
        <v>2</v>
      </c>
      <c r="R35">
        <v>1164.5309999999999</v>
      </c>
      <c r="S35">
        <v>33.799999999999997</v>
      </c>
    </row>
    <row r="36" spans="1:19">
      <c r="A36">
        <v>282</v>
      </c>
      <c r="B36" t="s">
        <v>117</v>
      </c>
      <c r="C36" t="s">
        <v>118</v>
      </c>
      <c r="D36" s="1">
        <v>0.73</v>
      </c>
      <c r="E36">
        <v>1467.73</v>
      </c>
      <c r="G36" t="s">
        <v>119</v>
      </c>
      <c r="H36">
        <f t="shared" si="0"/>
        <v>1</v>
      </c>
      <c r="I36">
        <f>SUM(H$2:H36)/3</f>
        <v>8.3333333333333339</v>
      </c>
      <c r="J36">
        <f>COUNT(A$2:A36) - I36</f>
        <v>26.666666666666664</v>
      </c>
      <c r="K36">
        <f t="shared" si="1"/>
        <v>4.9019607843137261E-2</v>
      </c>
      <c r="L36">
        <f t="shared" si="2"/>
        <v>0.20356234096692111</v>
      </c>
      <c r="M36">
        <v>1017</v>
      </c>
      <c r="N36">
        <v>1028</v>
      </c>
      <c r="Q36">
        <v>2</v>
      </c>
      <c r="R36">
        <v>1468.7739999999999</v>
      </c>
      <c r="S36">
        <v>29.1</v>
      </c>
    </row>
    <row r="37" spans="1:19">
      <c r="A37">
        <v>190</v>
      </c>
      <c r="B37" t="s">
        <v>120</v>
      </c>
      <c r="C37" t="s">
        <v>121</v>
      </c>
      <c r="D37" s="1">
        <v>0.78</v>
      </c>
      <c r="E37">
        <v>1168.1500000000001</v>
      </c>
      <c r="G37" t="s">
        <v>122</v>
      </c>
      <c r="H37">
        <f t="shared" si="0"/>
        <v>0</v>
      </c>
      <c r="I37">
        <f>SUM(H$2:H37)/3</f>
        <v>8.3333333333333339</v>
      </c>
      <c r="J37">
        <f>COUNT(A$2:A37) - I37</f>
        <v>27.666666666666664</v>
      </c>
      <c r="K37">
        <f t="shared" si="1"/>
        <v>4.9019607843137261E-2</v>
      </c>
      <c r="L37">
        <f t="shared" si="2"/>
        <v>0.21119592875318063</v>
      </c>
      <c r="M37">
        <v>2064</v>
      </c>
      <c r="N37">
        <v>2073</v>
      </c>
      <c r="Q37">
        <v>2</v>
      </c>
      <c r="R37">
        <v>1167.652</v>
      </c>
      <c r="S37">
        <v>37.5</v>
      </c>
    </row>
    <row r="38" spans="1:19">
      <c r="A38">
        <v>180</v>
      </c>
      <c r="B38" t="s">
        <v>123</v>
      </c>
      <c r="C38" t="s">
        <v>124</v>
      </c>
      <c r="D38" s="1">
        <v>0.79</v>
      </c>
      <c r="E38">
        <v>1748.76</v>
      </c>
      <c r="G38" t="s">
        <v>125</v>
      </c>
      <c r="H38">
        <f t="shared" si="0"/>
        <v>1</v>
      </c>
      <c r="I38">
        <f>SUM(H$2:H38)/3</f>
        <v>8.6666666666666661</v>
      </c>
      <c r="J38">
        <f>COUNT(A$2:A38) - I38</f>
        <v>28.333333333333336</v>
      </c>
      <c r="K38">
        <f t="shared" si="1"/>
        <v>5.0980392156862744E-2</v>
      </c>
      <c r="L38">
        <f t="shared" si="2"/>
        <v>0.21628498727735371</v>
      </c>
      <c r="M38">
        <v>1945</v>
      </c>
      <c r="N38">
        <v>1960</v>
      </c>
      <c r="P38" t="s">
        <v>126</v>
      </c>
      <c r="Q38">
        <v>2</v>
      </c>
      <c r="R38">
        <v>1747.8789999999999</v>
      </c>
      <c r="S38">
        <v>35.9</v>
      </c>
    </row>
    <row r="39" spans="1:19">
      <c r="A39">
        <v>98</v>
      </c>
      <c r="B39" t="s">
        <v>127</v>
      </c>
      <c r="C39" t="s">
        <v>128</v>
      </c>
      <c r="D39" s="1">
        <v>0.83</v>
      </c>
      <c r="E39">
        <v>1291.6500000000001</v>
      </c>
      <c r="G39" t="s">
        <v>129</v>
      </c>
      <c r="H39">
        <f t="shared" si="0"/>
        <v>1</v>
      </c>
      <c r="I39">
        <f>SUM(H$2:H39)/3</f>
        <v>9</v>
      </c>
      <c r="J39">
        <f>COUNT(A$2:A39) - I39</f>
        <v>29</v>
      </c>
      <c r="K39">
        <f t="shared" si="1"/>
        <v>5.2941176470588235E-2</v>
      </c>
      <c r="L39">
        <f t="shared" si="2"/>
        <v>0.22137404580152673</v>
      </c>
      <c r="M39">
        <v>1466</v>
      </c>
      <c r="N39">
        <v>1477</v>
      </c>
      <c r="Q39">
        <v>3</v>
      </c>
      <c r="R39">
        <v>1291.671</v>
      </c>
      <c r="S39">
        <v>33.1</v>
      </c>
    </row>
    <row r="40" spans="1:19">
      <c r="A40">
        <v>121</v>
      </c>
      <c r="B40" t="s">
        <v>131</v>
      </c>
      <c r="C40" t="s">
        <v>132</v>
      </c>
      <c r="D40" s="1">
        <v>0.9</v>
      </c>
      <c r="E40">
        <v>1400.1</v>
      </c>
      <c r="G40" t="s">
        <v>133</v>
      </c>
      <c r="H40">
        <f t="shared" si="0"/>
        <v>1</v>
      </c>
      <c r="I40">
        <f>SUM(H$2:H40)/3</f>
        <v>9.3333333333333339</v>
      </c>
      <c r="J40">
        <f>COUNT(A$2:A40) - I40</f>
        <v>29.666666666666664</v>
      </c>
      <c r="K40">
        <f t="shared" si="1"/>
        <v>5.4901960784313732E-2</v>
      </c>
      <c r="L40">
        <f t="shared" si="2"/>
        <v>0.22646310432569972</v>
      </c>
      <c r="M40">
        <v>8</v>
      </c>
      <c r="N40">
        <v>20</v>
      </c>
      <c r="P40" t="s">
        <v>134</v>
      </c>
      <c r="Q40">
        <v>3</v>
      </c>
      <c r="R40">
        <v>1399.7360000000001</v>
      </c>
      <c r="S40">
        <v>25.6</v>
      </c>
    </row>
    <row r="41" spans="1:19">
      <c r="A41">
        <v>264</v>
      </c>
      <c r="B41" t="s">
        <v>130</v>
      </c>
      <c r="C41" t="s">
        <v>52</v>
      </c>
      <c r="D41" s="1">
        <v>0.9</v>
      </c>
      <c r="E41">
        <v>1576.8</v>
      </c>
      <c r="G41" t="s">
        <v>53</v>
      </c>
      <c r="H41">
        <f t="shared" si="0"/>
        <v>1</v>
      </c>
      <c r="I41">
        <f>SUM(H$2:H41)/3</f>
        <v>9.6666666666666661</v>
      </c>
      <c r="J41">
        <f>COUNT(A$2:A41) - I41</f>
        <v>30.333333333333336</v>
      </c>
      <c r="K41">
        <f t="shared" si="1"/>
        <v>5.6862745098039215E-2</v>
      </c>
      <c r="L41">
        <f t="shared" si="2"/>
        <v>0.23155216284987279</v>
      </c>
      <c r="M41">
        <v>183</v>
      </c>
      <c r="N41">
        <v>197</v>
      </c>
      <c r="Q41">
        <v>3</v>
      </c>
      <c r="R41">
        <v>1576.931</v>
      </c>
      <c r="S41">
        <v>43.4</v>
      </c>
    </row>
    <row r="42" spans="1:19">
      <c r="A42">
        <v>286</v>
      </c>
      <c r="B42" t="s">
        <v>135</v>
      </c>
      <c r="C42" t="s">
        <v>136</v>
      </c>
      <c r="D42" s="1">
        <v>0.93</v>
      </c>
      <c r="E42">
        <v>1880.9</v>
      </c>
      <c r="G42" t="s">
        <v>137</v>
      </c>
      <c r="H42">
        <f t="shared" si="0"/>
        <v>1</v>
      </c>
      <c r="I42">
        <f>SUM(H$2:H42)/3</f>
        <v>10</v>
      </c>
      <c r="J42">
        <f>COUNT(A$2:A42) - I42</f>
        <v>31</v>
      </c>
      <c r="K42">
        <f t="shared" si="1"/>
        <v>5.8823529411764705E-2</v>
      </c>
      <c r="L42">
        <f t="shared" si="2"/>
        <v>0.23664122137404581</v>
      </c>
      <c r="M42">
        <v>157</v>
      </c>
      <c r="N42">
        <v>173</v>
      </c>
      <c r="P42" t="s">
        <v>138</v>
      </c>
      <c r="Q42">
        <v>3</v>
      </c>
      <c r="R42">
        <v>1880.079</v>
      </c>
      <c r="S42">
        <v>39.5</v>
      </c>
    </row>
    <row r="43" spans="1:19">
      <c r="A43">
        <v>115</v>
      </c>
      <c r="B43" t="s">
        <v>139</v>
      </c>
      <c r="C43" t="s">
        <v>140</v>
      </c>
      <c r="D43" s="1">
        <v>0.97</v>
      </c>
      <c r="E43">
        <v>1249.82</v>
      </c>
      <c r="G43" t="s">
        <v>141</v>
      </c>
      <c r="H43">
        <f t="shared" si="0"/>
        <v>1</v>
      </c>
      <c r="I43">
        <f>SUM(H$2:H43)/3</f>
        <v>10.333333333333334</v>
      </c>
      <c r="J43">
        <f>COUNT(A$2:A43) - I43</f>
        <v>31.666666666666664</v>
      </c>
      <c r="K43">
        <f t="shared" si="1"/>
        <v>6.0784313725490202E-2</v>
      </c>
      <c r="L43">
        <f t="shared" si="2"/>
        <v>0.24173027989821882</v>
      </c>
      <c r="M43">
        <v>682</v>
      </c>
      <c r="N43">
        <v>693</v>
      </c>
      <c r="P43" t="s">
        <v>66</v>
      </c>
      <c r="Q43">
        <v>3</v>
      </c>
      <c r="R43">
        <v>1250.605</v>
      </c>
      <c r="S43">
        <v>43.7</v>
      </c>
    </row>
    <row r="44" spans="1:19">
      <c r="A44">
        <v>30</v>
      </c>
      <c r="B44" t="s">
        <v>145</v>
      </c>
      <c r="C44" t="s">
        <v>146</v>
      </c>
      <c r="D44" s="1">
        <v>1.1000000000000001</v>
      </c>
      <c r="E44">
        <v>1740.75</v>
      </c>
      <c r="G44" t="s">
        <v>147</v>
      </c>
      <c r="H44">
        <f t="shared" si="0"/>
        <v>1</v>
      </c>
      <c r="I44">
        <f>SUM(H$2:H44)/3</f>
        <v>10.666666666666666</v>
      </c>
      <c r="J44">
        <f>COUNT(A$2:A44) - I44</f>
        <v>32.333333333333336</v>
      </c>
      <c r="K44">
        <f t="shared" si="1"/>
        <v>6.2745098039215685E-2</v>
      </c>
      <c r="L44">
        <f t="shared" si="2"/>
        <v>0.24681933842239187</v>
      </c>
      <c r="M44">
        <v>439</v>
      </c>
      <c r="N44">
        <v>454</v>
      </c>
      <c r="Q44">
        <v>3</v>
      </c>
      <c r="R44">
        <v>1741.981</v>
      </c>
      <c r="S44">
        <v>46.3</v>
      </c>
    </row>
    <row r="45" spans="1:19">
      <c r="A45">
        <v>84</v>
      </c>
      <c r="B45" t="s">
        <v>154</v>
      </c>
      <c r="C45" t="s">
        <v>114</v>
      </c>
      <c r="D45" s="1">
        <v>1.1000000000000001</v>
      </c>
      <c r="E45">
        <v>1163.6600000000001</v>
      </c>
      <c r="G45" t="s">
        <v>115</v>
      </c>
      <c r="H45">
        <f t="shared" si="0"/>
        <v>1</v>
      </c>
      <c r="I45">
        <f>SUM(H$2:H45)/3</f>
        <v>11</v>
      </c>
      <c r="J45">
        <f>COUNT(A$2:A45) - I45</f>
        <v>33</v>
      </c>
      <c r="K45">
        <f t="shared" si="1"/>
        <v>6.4705882352941183E-2</v>
      </c>
      <c r="L45">
        <f t="shared" si="2"/>
        <v>0.25190839694656486</v>
      </c>
      <c r="M45">
        <v>137</v>
      </c>
      <c r="N45">
        <v>146</v>
      </c>
      <c r="P45" t="s">
        <v>116</v>
      </c>
      <c r="Q45">
        <v>2</v>
      </c>
      <c r="R45">
        <v>1164.5309999999999</v>
      </c>
      <c r="S45">
        <v>33.799999999999997</v>
      </c>
    </row>
    <row r="46" spans="1:19">
      <c r="A46">
        <v>108</v>
      </c>
      <c r="B46" t="s">
        <v>151</v>
      </c>
      <c r="C46" t="s">
        <v>152</v>
      </c>
      <c r="D46" s="1">
        <v>1.1000000000000001</v>
      </c>
      <c r="E46">
        <v>1138.56</v>
      </c>
      <c r="G46" t="s">
        <v>153</v>
      </c>
      <c r="H46">
        <f t="shared" si="0"/>
        <v>1</v>
      </c>
      <c r="I46">
        <f>SUM(H$2:H46)/3</f>
        <v>11.333333333333334</v>
      </c>
      <c r="J46">
        <f>COUNT(A$2:A46) - I46</f>
        <v>33.666666666666664</v>
      </c>
      <c r="K46">
        <f t="shared" si="1"/>
        <v>6.6666666666666666E-2</v>
      </c>
      <c r="L46">
        <f t="shared" si="2"/>
        <v>0.25699745547073788</v>
      </c>
      <c r="M46">
        <v>518</v>
      </c>
      <c r="N46">
        <v>527</v>
      </c>
      <c r="Q46">
        <v>2</v>
      </c>
      <c r="R46">
        <v>1138.56</v>
      </c>
      <c r="S46">
        <v>28.8</v>
      </c>
    </row>
    <row r="47" spans="1:19">
      <c r="A47">
        <v>135</v>
      </c>
      <c r="B47" t="s">
        <v>159</v>
      </c>
      <c r="C47" t="s">
        <v>160</v>
      </c>
      <c r="D47" s="1">
        <v>1.1000000000000001</v>
      </c>
      <c r="E47">
        <v>917.47400000000005</v>
      </c>
      <c r="G47" t="s">
        <v>161</v>
      </c>
      <c r="H47">
        <f t="shared" si="0"/>
        <v>0</v>
      </c>
      <c r="I47">
        <f>SUM(H$2:H47)/3</f>
        <v>11.333333333333334</v>
      </c>
      <c r="J47">
        <f>COUNT(A$2:A47) - I47</f>
        <v>34.666666666666664</v>
      </c>
      <c r="K47">
        <f t="shared" si="1"/>
        <v>6.6666666666666666E-2</v>
      </c>
      <c r="L47">
        <f t="shared" si="2"/>
        <v>0.26463104325699743</v>
      </c>
      <c r="M47">
        <v>323</v>
      </c>
      <c r="N47">
        <v>331</v>
      </c>
      <c r="P47" t="s">
        <v>138</v>
      </c>
      <c r="Q47">
        <v>2</v>
      </c>
      <c r="R47">
        <v>917.38499999999999</v>
      </c>
      <c r="S47">
        <v>26.8</v>
      </c>
    </row>
    <row r="48" spans="1:19">
      <c r="A48">
        <v>255</v>
      </c>
      <c r="B48" t="s">
        <v>155</v>
      </c>
      <c r="C48" t="s">
        <v>156</v>
      </c>
      <c r="D48" s="1">
        <v>1.1000000000000001</v>
      </c>
      <c r="E48">
        <v>1667.94</v>
      </c>
      <c r="G48" t="s">
        <v>157</v>
      </c>
      <c r="H48">
        <f t="shared" si="0"/>
        <v>1</v>
      </c>
      <c r="I48">
        <f>SUM(H$2:H48)/3</f>
        <v>11.666666666666666</v>
      </c>
      <c r="J48">
        <f>COUNT(A$2:A48) - I48</f>
        <v>35.333333333333336</v>
      </c>
      <c r="K48">
        <f t="shared" si="1"/>
        <v>6.8627450980392149E-2</v>
      </c>
      <c r="L48">
        <f t="shared" si="2"/>
        <v>0.26972010178117051</v>
      </c>
      <c r="M48">
        <v>4096</v>
      </c>
      <c r="N48">
        <v>4110</v>
      </c>
      <c r="Q48">
        <v>3</v>
      </c>
      <c r="R48">
        <v>1667.9590000000001</v>
      </c>
      <c r="S48">
        <v>44.5</v>
      </c>
    </row>
    <row r="49" spans="1:19">
      <c r="A49">
        <v>265</v>
      </c>
      <c r="B49" t="s">
        <v>158</v>
      </c>
      <c r="C49" t="s">
        <v>156</v>
      </c>
      <c r="D49" s="1">
        <v>1.1000000000000001</v>
      </c>
      <c r="E49">
        <v>1667.93</v>
      </c>
      <c r="G49" t="s">
        <v>157</v>
      </c>
      <c r="H49">
        <f t="shared" si="0"/>
        <v>1</v>
      </c>
      <c r="I49">
        <f>SUM(H$2:H49)/3</f>
        <v>12</v>
      </c>
      <c r="J49">
        <f>COUNT(A$2:A49) - I49</f>
        <v>36</v>
      </c>
      <c r="K49">
        <f t="shared" si="1"/>
        <v>7.0588235294117646E-2</v>
      </c>
      <c r="L49">
        <f t="shared" si="2"/>
        <v>0.27480916030534353</v>
      </c>
      <c r="M49">
        <v>4096</v>
      </c>
      <c r="N49">
        <v>4110</v>
      </c>
      <c r="Q49">
        <v>3</v>
      </c>
      <c r="R49">
        <v>1667.9590000000001</v>
      </c>
      <c r="S49">
        <v>44.4</v>
      </c>
    </row>
    <row r="50" spans="1:19">
      <c r="A50">
        <v>275</v>
      </c>
      <c r="B50" t="s">
        <v>142</v>
      </c>
      <c r="C50" t="s">
        <v>143</v>
      </c>
      <c r="D50" s="1">
        <v>1.1000000000000001</v>
      </c>
      <c r="E50">
        <v>1909.23</v>
      </c>
      <c r="G50" t="s">
        <v>144</v>
      </c>
      <c r="H50">
        <f t="shared" si="0"/>
        <v>0</v>
      </c>
      <c r="I50">
        <f>SUM(H$2:H50)/3</f>
        <v>12</v>
      </c>
      <c r="J50">
        <f>COUNT(A$2:A50) - I50</f>
        <v>37</v>
      </c>
      <c r="K50">
        <f t="shared" si="1"/>
        <v>7.0588235294117646E-2</v>
      </c>
      <c r="L50">
        <f t="shared" si="2"/>
        <v>0.28244274809160308</v>
      </c>
      <c r="M50">
        <v>180</v>
      </c>
      <c r="N50">
        <v>200</v>
      </c>
      <c r="Q50">
        <v>3</v>
      </c>
      <c r="R50">
        <v>1909.0909999999999</v>
      </c>
      <c r="S50">
        <v>45.3</v>
      </c>
    </row>
    <row r="51" spans="1:19">
      <c r="A51">
        <v>307</v>
      </c>
      <c r="B51" t="s">
        <v>148</v>
      </c>
      <c r="C51" t="s">
        <v>149</v>
      </c>
      <c r="D51" s="1">
        <v>1.1000000000000001</v>
      </c>
      <c r="E51">
        <v>997.19</v>
      </c>
      <c r="G51" t="s">
        <v>150</v>
      </c>
      <c r="H51">
        <f t="shared" si="0"/>
        <v>1</v>
      </c>
      <c r="I51">
        <f>SUM(H$2:H51)/3</f>
        <v>12.333333333333334</v>
      </c>
      <c r="J51">
        <f>COUNT(A$2:A51) - I51</f>
        <v>37.666666666666664</v>
      </c>
      <c r="K51">
        <f t="shared" si="1"/>
        <v>7.2549019607843143E-2</v>
      </c>
      <c r="L51">
        <f t="shared" si="2"/>
        <v>0.28753180661577604</v>
      </c>
      <c r="M51">
        <v>162</v>
      </c>
      <c r="N51">
        <v>171</v>
      </c>
      <c r="Q51">
        <v>2</v>
      </c>
      <c r="R51">
        <v>998.63599999999997</v>
      </c>
      <c r="S51">
        <v>30</v>
      </c>
    </row>
    <row r="52" spans="1:19">
      <c r="A52">
        <v>8</v>
      </c>
      <c r="B52" t="s">
        <v>165</v>
      </c>
      <c r="C52" t="s">
        <v>166</v>
      </c>
      <c r="D52" s="1">
        <v>1.2</v>
      </c>
      <c r="E52">
        <v>1479.78</v>
      </c>
      <c r="G52" t="s">
        <v>76</v>
      </c>
      <c r="H52">
        <f t="shared" si="0"/>
        <v>0</v>
      </c>
      <c r="I52">
        <f>SUM(H$2:H52)/3</f>
        <v>12.333333333333334</v>
      </c>
      <c r="J52">
        <f>COUNT(A$2:A52) - I52</f>
        <v>38.666666666666664</v>
      </c>
      <c r="K52">
        <f t="shared" si="1"/>
        <v>7.2549019607843143E-2</v>
      </c>
      <c r="L52">
        <f t="shared" si="2"/>
        <v>0.2951653944020356</v>
      </c>
      <c r="M52">
        <v>3</v>
      </c>
      <c r="N52">
        <v>18</v>
      </c>
      <c r="Q52">
        <v>3</v>
      </c>
      <c r="R52">
        <v>1479.864</v>
      </c>
      <c r="S52">
        <v>45.2</v>
      </c>
    </row>
    <row r="53" spans="1:19">
      <c r="A53">
        <v>24</v>
      </c>
      <c r="B53" t="s">
        <v>167</v>
      </c>
      <c r="C53" t="s">
        <v>168</v>
      </c>
      <c r="D53" s="1">
        <v>1.2</v>
      </c>
      <c r="E53">
        <v>1955.9</v>
      </c>
      <c r="G53" t="s">
        <v>169</v>
      </c>
      <c r="H53">
        <f t="shared" si="0"/>
        <v>1</v>
      </c>
      <c r="I53">
        <f>SUM(H$2:H53)/3</f>
        <v>12.666666666666666</v>
      </c>
      <c r="J53">
        <f>COUNT(A$2:A53) - I53</f>
        <v>39.333333333333336</v>
      </c>
      <c r="K53">
        <f t="shared" si="1"/>
        <v>7.4509803921568626E-2</v>
      </c>
      <c r="L53">
        <f t="shared" si="2"/>
        <v>0.30025445292620867</v>
      </c>
      <c r="M53">
        <v>458</v>
      </c>
      <c r="N53">
        <v>476</v>
      </c>
      <c r="P53" t="s">
        <v>33</v>
      </c>
      <c r="Q53">
        <v>2</v>
      </c>
      <c r="R53">
        <v>1955.99</v>
      </c>
      <c r="S53">
        <v>27.5</v>
      </c>
    </row>
    <row r="54" spans="1:19">
      <c r="A54">
        <v>92</v>
      </c>
      <c r="B54" t="s">
        <v>174</v>
      </c>
      <c r="C54" t="s">
        <v>175</v>
      </c>
      <c r="D54" s="1">
        <v>1.2</v>
      </c>
      <c r="E54">
        <v>1532.09</v>
      </c>
      <c r="G54" t="s">
        <v>176</v>
      </c>
      <c r="H54">
        <f t="shared" si="0"/>
        <v>0</v>
      </c>
      <c r="I54">
        <f>SUM(H$2:H54)/3</f>
        <v>12.666666666666666</v>
      </c>
      <c r="J54">
        <f>COUNT(A$2:A54) - I54</f>
        <v>40.333333333333336</v>
      </c>
      <c r="K54">
        <f t="shared" si="1"/>
        <v>7.4509803921568626E-2</v>
      </c>
      <c r="L54">
        <f t="shared" si="2"/>
        <v>0.30788804071246823</v>
      </c>
      <c r="M54">
        <v>928</v>
      </c>
      <c r="N54">
        <v>942</v>
      </c>
      <c r="Q54">
        <v>3</v>
      </c>
      <c r="R54">
        <v>1530.8140000000001</v>
      </c>
      <c r="S54">
        <v>36.299999999999997</v>
      </c>
    </row>
    <row r="55" spans="1:19">
      <c r="A55">
        <v>154</v>
      </c>
      <c r="B55" t="s">
        <v>183</v>
      </c>
      <c r="C55" t="s">
        <v>184</v>
      </c>
      <c r="D55" s="1">
        <v>1.2</v>
      </c>
      <c r="E55">
        <v>503.25</v>
      </c>
      <c r="G55" t="s">
        <v>185</v>
      </c>
      <c r="H55">
        <f t="shared" si="0"/>
        <v>0</v>
      </c>
      <c r="I55">
        <f>SUM(H$2:H55)/3</f>
        <v>12.666666666666666</v>
      </c>
      <c r="J55">
        <f>COUNT(A$2:A55) - I55</f>
        <v>41.333333333333336</v>
      </c>
      <c r="K55">
        <f t="shared" si="1"/>
        <v>7.4509803921568626E-2</v>
      </c>
      <c r="L55">
        <f t="shared" si="2"/>
        <v>0.31552162849872778</v>
      </c>
      <c r="M55">
        <v>3</v>
      </c>
      <c r="N55">
        <v>7</v>
      </c>
      <c r="Q55">
        <v>1</v>
      </c>
      <c r="R55">
        <v>503.25720000000001</v>
      </c>
      <c r="S55">
        <v>14.6</v>
      </c>
    </row>
    <row r="56" spans="1:19">
      <c r="A56">
        <v>156</v>
      </c>
      <c r="B56" t="s">
        <v>162</v>
      </c>
      <c r="C56" t="s">
        <v>163</v>
      </c>
      <c r="D56" s="1">
        <v>1.2</v>
      </c>
      <c r="E56">
        <v>1563.8</v>
      </c>
      <c r="G56" t="s">
        <v>164</v>
      </c>
      <c r="H56">
        <f t="shared" si="0"/>
        <v>0</v>
      </c>
      <c r="I56">
        <f>SUM(H$2:H56)/3</f>
        <v>12.666666666666666</v>
      </c>
      <c r="J56">
        <f>COUNT(A$2:A56) - I56</f>
        <v>42.333333333333336</v>
      </c>
      <c r="K56">
        <f t="shared" si="1"/>
        <v>7.4509803921568626E-2</v>
      </c>
      <c r="L56">
        <f t="shared" si="2"/>
        <v>0.32315521628498728</v>
      </c>
      <c r="M56">
        <v>3563</v>
      </c>
      <c r="N56">
        <v>3577</v>
      </c>
      <c r="Q56">
        <v>3</v>
      </c>
      <c r="R56">
        <v>1564.6469999999999</v>
      </c>
      <c r="S56">
        <v>34.9</v>
      </c>
    </row>
    <row r="57" spans="1:19">
      <c r="A57">
        <v>164</v>
      </c>
      <c r="B57" t="s">
        <v>177</v>
      </c>
      <c r="C57" t="s">
        <v>178</v>
      </c>
      <c r="D57" s="1">
        <v>1.2</v>
      </c>
      <c r="E57">
        <v>1747.77</v>
      </c>
      <c r="G57" t="s">
        <v>179</v>
      </c>
      <c r="H57">
        <f t="shared" si="0"/>
        <v>1</v>
      </c>
      <c r="I57">
        <f>SUM(H$2:H57)/3</f>
        <v>13</v>
      </c>
      <c r="J57">
        <f>COUNT(A$2:A57) - I57</f>
        <v>43</v>
      </c>
      <c r="K57">
        <f t="shared" si="1"/>
        <v>7.6470588235294124E-2</v>
      </c>
      <c r="L57">
        <f t="shared" si="2"/>
        <v>0.3282442748091603</v>
      </c>
      <c r="M57">
        <v>3937</v>
      </c>
      <c r="N57">
        <v>3951</v>
      </c>
      <c r="Q57">
        <v>2</v>
      </c>
      <c r="R57">
        <v>1747.857</v>
      </c>
      <c r="S57">
        <v>36.6</v>
      </c>
    </row>
    <row r="58" spans="1:19">
      <c r="A58">
        <v>267</v>
      </c>
      <c r="B58" t="s">
        <v>171</v>
      </c>
      <c r="C58" t="s">
        <v>172</v>
      </c>
      <c r="D58" s="1">
        <v>1.2</v>
      </c>
      <c r="E58">
        <v>1769.91</v>
      </c>
      <c r="G58" t="s">
        <v>173</v>
      </c>
      <c r="H58">
        <f t="shared" si="0"/>
        <v>1</v>
      </c>
      <c r="I58">
        <f>SUM(H$2:H58)/3</f>
        <v>13.333333333333334</v>
      </c>
      <c r="J58">
        <f>COUNT(A$2:A58) - I58</f>
        <v>43.666666666666664</v>
      </c>
      <c r="K58">
        <f t="shared" si="1"/>
        <v>7.8431372549019607E-2</v>
      </c>
      <c r="L58">
        <f t="shared" si="2"/>
        <v>0.33333333333333331</v>
      </c>
      <c r="M58">
        <v>393</v>
      </c>
      <c r="N58">
        <v>409</v>
      </c>
      <c r="P58" t="s">
        <v>138</v>
      </c>
      <c r="Q58">
        <v>3</v>
      </c>
      <c r="R58">
        <v>1769.732</v>
      </c>
      <c r="S58">
        <v>31.2</v>
      </c>
    </row>
    <row r="59" spans="1:19">
      <c r="A59">
        <v>280</v>
      </c>
      <c r="B59" t="s">
        <v>170</v>
      </c>
      <c r="C59" t="s">
        <v>49</v>
      </c>
      <c r="D59" s="1">
        <v>1.2</v>
      </c>
      <c r="E59">
        <v>1002.51</v>
      </c>
      <c r="G59" t="s">
        <v>50</v>
      </c>
      <c r="H59">
        <f t="shared" si="0"/>
        <v>1</v>
      </c>
      <c r="I59">
        <f>SUM(H$2:H59)/3</f>
        <v>13.666666666666666</v>
      </c>
      <c r="J59">
        <f>COUNT(A$2:A59) - I59</f>
        <v>44.333333333333336</v>
      </c>
      <c r="K59">
        <f t="shared" si="1"/>
        <v>8.039215686274509E-2</v>
      </c>
      <c r="L59">
        <f t="shared" si="2"/>
        <v>0.33842239185750639</v>
      </c>
      <c r="M59">
        <v>273</v>
      </c>
      <c r="N59">
        <v>281</v>
      </c>
      <c r="Q59">
        <v>2</v>
      </c>
      <c r="R59">
        <v>1002.46</v>
      </c>
      <c r="S59">
        <v>27.2</v>
      </c>
    </row>
    <row r="60" spans="1:19">
      <c r="A60">
        <v>299</v>
      </c>
      <c r="B60" t="s">
        <v>180</v>
      </c>
      <c r="C60" t="s">
        <v>181</v>
      </c>
      <c r="D60" s="1">
        <v>1.2</v>
      </c>
      <c r="E60">
        <v>1419.74</v>
      </c>
      <c r="G60" t="s">
        <v>182</v>
      </c>
      <c r="H60">
        <f t="shared" si="0"/>
        <v>1</v>
      </c>
      <c r="I60">
        <f>SUM(H$2:H60)/3</f>
        <v>14</v>
      </c>
      <c r="J60">
        <f>COUNT(A$2:A60) - I60</f>
        <v>45</v>
      </c>
      <c r="K60">
        <f t="shared" si="1"/>
        <v>8.2352941176470587E-2</v>
      </c>
      <c r="L60">
        <f t="shared" si="2"/>
        <v>0.34351145038167941</v>
      </c>
      <c r="M60">
        <v>228</v>
      </c>
      <c r="N60">
        <v>241</v>
      </c>
      <c r="Q60">
        <v>3</v>
      </c>
      <c r="R60">
        <v>1418.68</v>
      </c>
      <c r="S60">
        <v>38.200000000000003</v>
      </c>
    </row>
    <row r="61" spans="1:19">
      <c r="A61">
        <v>1</v>
      </c>
      <c r="B61" t="s">
        <v>186</v>
      </c>
      <c r="C61" t="s">
        <v>187</v>
      </c>
      <c r="D61" s="1">
        <v>1.3</v>
      </c>
      <c r="E61">
        <v>547.31899999999996</v>
      </c>
      <c r="G61" t="s">
        <v>188</v>
      </c>
      <c r="H61">
        <f t="shared" si="0"/>
        <v>0</v>
      </c>
      <c r="I61">
        <f>SUM(H$2:H61)/3</f>
        <v>14</v>
      </c>
      <c r="J61">
        <f>COUNT(A$2:A61) - I61</f>
        <v>46</v>
      </c>
      <c r="K61">
        <f t="shared" si="1"/>
        <v>8.2352941176470587E-2</v>
      </c>
      <c r="L61">
        <f t="shared" si="2"/>
        <v>0.35114503816793891</v>
      </c>
      <c r="M61">
        <v>7003</v>
      </c>
      <c r="N61">
        <v>7008</v>
      </c>
      <c r="Q61">
        <v>1</v>
      </c>
      <c r="R61">
        <v>547.23599999999999</v>
      </c>
      <c r="S61">
        <v>18.899999999999999</v>
      </c>
    </row>
    <row r="62" spans="1:19">
      <c r="A62">
        <v>18</v>
      </c>
      <c r="B62" t="s">
        <v>189</v>
      </c>
      <c r="C62" t="s">
        <v>190</v>
      </c>
      <c r="D62" s="1">
        <v>1.3</v>
      </c>
      <c r="E62">
        <v>965.38900000000001</v>
      </c>
      <c r="G62" t="s">
        <v>191</v>
      </c>
      <c r="H62">
        <f t="shared" si="0"/>
        <v>1</v>
      </c>
      <c r="I62">
        <f>SUM(H$2:H62)/3</f>
        <v>14.333333333333334</v>
      </c>
      <c r="J62">
        <f>COUNT(A$2:A62) - I62</f>
        <v>46.666666666666664</v>
      </c>
      <c r="K62">
        <f t="shared" si="1"/>
        <v>8.4313725490196084E-2</v>
      </c>
      <c r="L62">
        <f t="shared" si="2"/>
        <v>0.35623409669211192</v>
      </c>
      <c r="M62">
        <v>196</v>
      </c>
      <c r="N62">
        <v>203</v>
      </c>
      <c r="Q62">
        <v>2</v>
      </c>
      <c r="R62">
        <v>966.49300000000005</v>
      </c>
      <c r="S62">
        <v>19.3</v>
      </c>
    </row>
    <row r="63" spans="1:19">
      <c r="A63">
        <v>122</v>
      </c>
      <c r="B63" t="s">
        <v>201</v>
      </c>
      <c r="C63" t="s">
        <v>202</v>
      </c>
      <c r="D63" s="1">
        <v>1.3</v>
      </c>
      <c r="E63">
        <v>1416.86</v>
      </c>
      <c r="G63" t="s">
        <v>203</v>
      </c>
      <c r="H63">
        <f t="shared" si="0"/>
        <v>1</v>
      </c>
      <c r="I63">
        <f>SUM(H$2:H63)/3</f>
        <v>14.666666666666666</v>
      </c>
      <c r="J63">
        <f>COUNT(A$2:A63) - I63</f>
        <v>47.333333333333336</v>
      </c>
      <c r="K63">
        <f t="shared" si="1"/>
        <v>8.6274509803921567E-2</v>
      </c>
      <c r="L63">
        <f t="shared" si="2"/>
        <v>0.361323155216285</v>
      </c>
      <c r="M63">
        <v>1163</v>
      </c>
      <c r="N63">
        <v>1174</v>
      </c>
      <c r="P63" t="s">
        <v>44</v>
      </c>
      <c r="Q63">
        <v>3</v>
      </c>
      <c r="R63">
        <v>1417.6559999999999</v>
      </c>
      <c r="S63">
        <v>45.6</v>
      </c>
    </row>
    <row r="64" spans="1:19">
      <c r="A64">
        <v>126</v>
      </c>
      <c r="B64" t="s">
        <v>192</v>
      </c>
      <c r="C64" t="s">
        <v>193</v>
      </c>
      <c r="D64" s="1">
        <v>1.3</v>
      </c>
      <c r="E64">
        <v>1478.49</v>
      </c>
      <c r="G64" t="s">
        <v>194</v>
      </c>
      <c r="H64">
        <f t="shared" si="0"/>
        <v>1</v>
      </c>
      <c r="I64">
        <f>SUM(H$2:H64)/3</f>
        <v>15</v>
      </c>
      <c r="J64">
        <f>COUNT(A$2:A64) - I64</f>
        <v>48</v>
      </c>
      <c r="K64">
        <f t="shared" si="1"/>
        <v>8.8235294117647065E-2</v>
      </c>
      <c r="L64">
        <f t="shared" si="2"/>
        <v>0.36641221374045801</v>
      </c>
      <c r="M64">
        <v>4169</v>
      </c>
      <c r="N64">
        <v>4182</v>
      </c>
      <c r="Q64">
        <v>2</v>
      </c>
      <c r="R64">
        <v>1478.8440000000001</v>
      </c>
      <c r="S64">
        <v>33.299999999999997</v>
      </c>
    </row>
    <row r="65" spans="1:19">
      <c r="A65">
        <v>258</v>
      </c>
      <c r="B65" t="s">
        <v>198</v>
      </c>
      <c r="C65" t="s">
        <v>199</v>
      </c>
      <c r="D65" s="1">
        <v>1.3</v>
      </c>
      <c r="E65">
        <v>1305.29</v>
      </c>
      <c r="G65" t="s">
        <v>200</v>
      </c>
      <c r="H65">
        <f t="shared" si="0"/>
        <v>0</v>
      </c>
      <c r="I65">
        <f>SUM(H$2:H65)/3</f>
        <v>15</v>
      </c>
      <c r="J65">
        <f>COUNT(A$2:A65) - I65</f>
        <v>49</v>
      </c>
      <c r="K65">
        <f t="shared" si="1"/>
        <v>8.8235294117647065E-2</v>
      </c>
      <c r="L65">
        <f t="shared" si="2"/>
        <v>0.37404580152671757</v>
      </c>
      <c r="M65">
        <v>1515</v>
      </c>
      <c r="N65">
        <v>1528</v>
      </c>
      <c r="Q65">
        <v>3</v>
      </c>
      <c r="R65">
        <v>1306.6389999999999</v>
      </c>
      <c r="S65">
        <v>28.7</v>
      </c>
    </row>
    <row r="66" spans="1:19">
      <c r="A66">
        <v>277</v>
      </c>
      <c r="B66" t="s">
        <v>195</v>
      </c>
      <c r="C66" t="s">
        <v>196</v>
      </c>
      <c r="D66" s="1">
        <v>1.3</v>
      </c>
      <c r="E66">
        <v>1511.91</v>
      </c>
      <c r="G66" t="s">
        <v>197</v>
      </c>
      <c r="H66">
        <f t="shared" si="0"/>
        <v>1</v>
      </c>
      <c r="I66">
        <f>SUM(H$2:H66)/3</f>
        <v>15.333333333333334</v>
      </c>
      <c r="J66">
        <f>COUNT(A$2:A66) - I66</f>
        <v>49.666666666666664</v>
      </c>
      <c r="K66">
        <f t="shared" si="1"/>
        <v>9.0196078431372548E-2</v>
      </c>
      <c r="L66">
        <f t="shared" si="2"/>
        <v>0.37913486005089059</v>
      </c>
      <c r="M66">
        <v>132</v>
      </c>
      <c r="N66">
        <v>145</v>
      </c>
      <c r="Q66">
        <v>2</v>
      </c>
      <c r="R66">
        <v>1511.7449999999999</v>
      </c>
      <c r="S66">
        <v>34.799999999999997</v>
      </c>
    </row>
    <row r="67" spans="1:19">
      <c r="A67">
        <v>93</v>
      </c>
      <c r="B67" t="s">
        <v>207</v>
      </c>
      <c r="C67" t="s">
        <v>208</v>
      </c>
      <c r="D67" s="1">
        <v>1.4</v>
      </c>
      <c r="E67">
        <v>1419.87</v>
      </c>
      <c r="G67" t="s">
        <v>209</v>
      </c>
      <c r="H67">
        <f t="shared" ref="H67:H130" si="3">IF(ISNUMBER(SEARCH("Rnd",G67)),1,0)</f>
        <v>1</v>
      </c>
      <c r="I67">
        <f>SUM(H$2:H67)/3</f>
        <v>15.666666666666666</v>
      </c>
      <c r="J67">
        <f>COUNT(A$2:A67) - I67</f>
        <v>50.333333333333336</v>
      </c>
      <c r="K67">
        <f t="shared" ref="K67:K130" si="4">I67/170</f>
        <v>9.2156862745098031E-2</v>
      </c>
      <c r="L67">
        <f t="shared" ref="L67:L130" si="5">J67/131</f>
        <v>0.38422391857506361</v>
      </c>
      <c r="M67">
        <v>1323</v>
      </c>
      <c r="N67">
        <v>1335</v>
      </c>
      <c r="Q67">
        <v>3</v>
      </c>
      <c r="R67">
        <v>1420.7470000000001</v>
      </c>
      <c r="S67">
        <v>33.5</v>
      </c>
    </row>
    <row r="68" spans="1:19">
      <c r="A68">
        <v>158</v>
      </c>
      <c r="B68" t="s">
        <v>211</v>
      </c>
      <c r="C68" t="s">
        <v>212</v>
      </c>
      <c r="D68" s="1">
        <v>1.4</v>
      </c>
      <c r="E68">
        <v>547.28200000000004</v>
      </c>
      <c r="G68" t="s">
        <v>213</v>
      </c>
      <c r="H68">
        <f t="shared" si="3"/>
        <v>1</v>
      </c>
      <c r="I68">
        <f>SUM(H$2:H68)/3</f>
        <v>16</v>
      </c>
      <c r="J68">
        <f>COUNT(A$2:A68) - I68</f>
        <v>51</v>
      </c>
      <c r="K68">
        <f t="shared" si="4"/>
        <v>9.4117647058823528E-2</v>
      </c>
      <c r="L68">
        <f t="shared" si="5"/>
        <v>0.38931297709923662</v>
      </c>
      <c r="M68">
        <v>1215</v>
      </c>
      <c r="N68">
        <v>1220</v>
      </c>
      <c r="Q68">
        <v>1</v>
      </c>
      <c r="R68">
        <v>547.2722</v>
      </c>
      <c r="S68">
        <v>18.399999999999999</v>
      </c>
    </row>
    <row r="69" spans="1:19">
      <c r="A69">
        <v>215</v>
      </c>
      <c r="B69" t="s">
        <v>204</v>
      </c>
      <c r="C69" t="s">
        <v>205</v>
      </c>
      <c r="D69" s="1">
        <v>1.4</v>
      </c>
      <c r="E69">
        <v>1386.59</v>
      </c>
      <c r="G69" t="s">
        <v>206</v>
      </c>
      <c r="H69">
        <f t="shared" si="3"/>
        <v>1</v>
      </c>
      <c r="I69">
        <f>SUM(H$2:H69)/3</f>
        <v>16.333333333333332</v>
      </c>
      <c r="J69">
        <f>COUNT(A$2:A69) - I69</f>
        <v>51.666666666666671</v>
      </c>
      <c r="K69">
        <f t="shared" si="4"/>
        <v>9.6078431372549011E-2</v>
      </c>
      <c r="L69">
        <f t="shared" si="5"/>
        <v>0.3944020356234097</v>
      </c>
      <c r="M69">
        <v>199</v>
      </c>
      <c r="N69">
        <v>211</v>
      </c>
      <c r="P69" t="s">
        <v>138</v>
      </c>
      <c r="Q69">
        <v>2</v>
      </c>
      <c r="R69">
        <v>1387.758</v>
      </c>
      <c r="S69">
        <v>25.1</v>
      </c>
    </row>
    <row r="70" spans="1:19">
      <c r="A70">
        <v>308</v>
      </c>
      <c r="B70" t="s">
        <v>210</v>
      </c>
      <c r="C70" t="s">
        <v>114</v>
      </c>
      <c r="D70" s="1">
        <v>1.4</v>
      </c>
      <c r="E70">
        <v>1163.6500000000001</v>
      </c>
      <c r="G70" t="s">
        <v>115</v>
      </c>
      <c r="H70">
        <f t="shared" si="3"/>
        <v>1</v>
      </c>
      <c r="I70">
        <f>SUM(H$2:H70)/3</f>
        <v>16.666666666666668</v>
      </c>
      <c r="J70">
        <f>COUNT(A$2:A70) - I70</f>
        <v>52.333333333333329</v>
      </c>
      <c r="K70">
        <f t="shared" si="4"/>
        <v>9.8039215686274522E-2</v>
      </c>
      <c r="L70">
        <f t="shared" si="5"/>
        <v>0.39949109414758266</v>
      </c>
      <c r="M70">
        <v>137</v>
      </c>
      <c r="N70">
        <v>146</v>
      </c>
      <c r="P70" t="s">
        <v>116</v>
      </c>
      <c r="Q70">
        <v>2</v>
      </c>
      <c r="R70">
        <v>1164.5309999999999</v>
      </c>
      <c r="S70">
        <v>29.3</v>
      </c>
    </row>
    <row r="71" spans="1:19">
      <c r="A71">
        <v>116</v>
      </c>
      <c r="B71" t="s">
        <v>220</v>
      </c>
      <c r="C71" t="s">
        <v>221</v>
      </c>
      <c r="D71" s="1">
        <v>1.5</v>
      </c>
      <c r="E71">
        <v>1443.67</v>
      </c>
      <c r="G71" t="s">
        <v>222</v>
      </c>
      <c r="H71">
        <f t="shared" si="3"/>
        <v>1</v>
      </c>
      <c r="I71">
        <f>SUM(H$2:H71)/3</f>
        <v>17</v>
      </c>
      <c r="J71">
        <f>COUNT(A$2:A71) - I71</f>
        <v>53</v>
      </c>
      <c r="K71">
        <f t="shared" si="4"/>
        <v>0.1</v>
      </c>
      <c r="L71">
        <f t="shared" si="5"/>
        <v>0.40458015267175573</v>
      </c>
      <c r="M71">
        <v>2176</v>
      </c>
      <c r="N71">
        <v>2187</v>
      </c>
      <c r="P71" t="s">
        <v>223</v>
      </c>
      <c r="Q71">
        <v>2</v>
      </c>
      <c r="R71">
        <v>1443.7919999999999</v>
      </c>
      <c r="S71">
        <v>31.6</v>
      </c>
    </row>
    <row r="72" spans="1:19">
      <c r="A72">
        <v>153</v>
      </c>
      <c r="B72" t="s">
        <v>224</v>
      </c>
      <c r="C72" t="s">
        <v>225</v>
      </c>
      <c r="D72" s="1">
        <v>1.5</v>
      </c>
      <c r="E72">
        <v>1050.4100000000001</v>
      </c>
      <c r="G72" t="s">
        <v>226</v>
      </c>
      <c r="H72">
        <f t="shared" si="3"/>
        <v>1</v>
      </c>
      <c r="I72">
        <f>SUM(H$2:H72)/3</f>
        <v>17.333333333333332</v>
      </c>
      <c r="J72">
        <f>COUNT(A$2:A72) - I72</f>
        <v>53.666666666666671</v>
      </c>
      <c r="K72">
        <f t="shared" si="4"/>
        <v>0.10196078431372549</v>
      </c>
      <c r="L72">
        <f t="shared" si="5"/>
        <v>0.40966921119592881</v>
      </c>
      <c r="M72">
        <v>3658</v>
      </c>
      <c r="N72">
        <v>3666</v>
      </c>
      <c r="Q72">
        <v>2</v>
      </c>
      <c r="R72">
        <v>1051.5530000000001</v>
      </c>
      <c r="S72">
        <v>41.1</v>
      </c>
    </row>
    <row r="73" spans="1:19">
      <c r="A73">
        <v>176</v>
      </c>
      <c r="B73" t="s">
        <v>217</v>
      </c>
      <c r="C73" t="s">
        <v>218</v>
      </c>
      <c r="D73" s="1">
        <v>1.5</v>
      </c>
      <c r="E73">
        <v>2248.1</v>
      </c>
      <c r="G73" t="s">
        <v>219</v>
      </c>
      <c r="H73">
        <f t="shared" si="3"/>
        <v>1</v>
      </c>
      <c r="I73">
        <f>SUM(H$2:H73)/3</f>
        <v>17.666666666666668</v>
      </c>
      <c r="J73">
        <f>COUNT(A$2:A73) - I73</f>
        <v>54.333333333333329</v>
      </c>
      <c r="K73">
        <f t="shared" si="4"/>
        <v>0.10392156862745099</v>
      </c>
      <c r="L73">
        <f t="shared" si="5"/>
        <v>0.41475826972010177</v>
      </c>
      <c r="M73">
        <v>950</v>
      </c>
      <c r="N73">
        <v>970</v>
      </c>
      <c r="Q73">
        <v>3</v>
      </c>
      <c r="R73">
        <v>2249.1239999999998</v>
      </c>
      <c r="S73">
        <v>41.8</v>
      </c>
    </row>
    <row r="74" spans="1:19">
      <c r="A74">
        <v>293</v>
      </c>
      <c r="B74" t="s">
        <v>214</v>
      </c>
      <c r="C74" t="s">
        <v>215</v>
      </c>
      <c r="D74" s="1">
        <v>1.5</v>
      </c>
      <c r="E74">
        <v>1002.47</v>
      </c>
      <c r="G74" t="s">
        <v>216</v>
      </c>
      <c r="H74">
        <f t="shared" si="3"/>
        <v>1</v>
      </c>
      <c r="I74">
        <f>SUM(H$2:H74)/3</f>
        <v>18</v>
      </c>
      <c r="J74">
        <f>COUNT(A$2:A74) - I74</f>
        <v>55</v>
      </c>
      <c r="K74">
        <f t="shared" si="4"/>
        <v>0.10588235294117647</v>
      </c>
      <c r="L74">
        <f t="shared" si="5"/>
        <v>0.41984732824427479</v>
      </c>
      <c r="M74">
        <v>250</v>
      </c>
      <c r="N74">
        <v>259</v>
      </c>
      <c r="Q74">
        <v>2</v>
      </c>
      <c r="R74">
        <v>1001.49</v>
      </c>
      <c r="S74">
        <v>27.6</v>
      </c>
    </row>
    <row r="75" spans="1:19">
      <c r="A75">
        <v>129</v>
      </c>
      <c r="B75" t="s">
        <v>227</v>
      </c>
      <c r="C75" t="s">
        <v>228</v>
      </c>
      <c r="D75" s="1">
        <v>1.6</v>
      </c>
      <c r="E75">
        <v>1471.67</v>
      </c>
      <c r="G75" t="s">
        <v>229</v>
      </c>
      <c r="H75">
        <f t="shared" si="3"/>
        <v>1</v>
      </c>
      <c r="I75">
        <f>SUM(H$2:H75)/3</f>
        <v>18.333333333333332</v>
      </c>
      <c r="J75">
        <f>COUNT(A$2:A75) - I75</f>
        <v>55.666666666666671</v>
      </c>
      <c r="K75">
        <f t="shared" si="4"/>
        <v>0.10784313725490195</v>
      </c>
      <c r="L75">
        <f t="shared" si="5"/>
        <v>0.42493638676844786</v>
      </c>
      <c r="M75">
        <v>69</v>
      </c>
      <c r="N75">
        <v>79</v>
      </c>
      <c r="P75" t="s">
        <v>40</v>
      </c>
      <c r="Q75">
        <v>2</v>
      </c>
      <c r="R75">
        <v>1470.6790000000001</v>
      </c>
      <c r="S75">
        <v>31.8</v>
      </c>
    </row>
    <row r="76" spans="1:19">
      <c r="A76">
        <v>152</v>
      </c>
      <c r="B76" t="s">
        <v>230</v>
      </c>
      <c r="C76" t="s">
        <v>231</v>
      </c>
      <c r="D76" s="1">
        <v>1.6</v>
      </c>
      <c r="E76">
        <v>1022.47</v>
      </c>
      <c r="G76" t="s">
        <v>232</v>
      </c>
      <c r="H76">
        <f t="shared" si="3"/>
        <v>1</v>
      </c>
      <c r="I76">
        <f>SUM(H$2:H76)/3</f>
        <v>18.666666666666668</v>
      </c>
      <c r="J76">
        <f>COUNT(A$2:A76) - I76</f>
        <v>56.333333333333329</v>
      </c>
      <c r="K76">
        <f t="shared" si="4"/>
        <v>0.10980392156862746</v>
      </c>
      <c r="L76">
        <f t="shared" si="5"/>
        <v>0.43002544529262082</v>
      </c>
      <c r="M76">
        <v>220</v>
      </c>
      <c r="N76">
        <v>228</v>
      </c>
      <c r="Q76">
        <v>2</v>
      </c>
      <c r="R76">
        <v>1023.547</v>
      </c>
      <c r="S76">
        <v>37.6</v>
      </c>
    </row>
    <row r="77" spans="1:19">
      <c r="A77">
        <v>279</v>
      </c>
      <c r="B77" t="s">
        <v>233</v>
      </c>
      <c r="C77" t="s">
        <v>234</v>
      </c>
      <c r="D77" s="1">
        <v>1.7</v>
      </c>
      <c r="E77">
        <v>1419.81</v>
      </c>
      <c r="G77" t="s">
        <v>235</v>
      </c>
      <c r="H77">
        <f t="shared" si="3"/>
        <v>1</v>
      </c>
      <c r="I77">
        <f>SUM(H$2:H77)/3</f>
        <v>19</v>
      </c>
      <c r="J77">
        <f>COUNT(A$2:A77) - I77</f>
        <v>57</v>
      </c>
      <c r="K77">
        <f t="shared" si="4"/>
        <v>0.11176470588235295</v>
      </c>
      <c r="L77">
        <f t="shared" si="5"/>
        <v>0.4351145038167939</v>
      </c>
      <c r="M77">
        <v>5757</v>
      </c>
      <c r="N77">
        <v>5769</v>
      </c>
      <c r="Q77">
        <v>3</v>
      </c>
      <c r="R77">
        <v>1419.7380000000001</v>
      </c>
      <c r="S77">
        <v>38.4</v>
      </c>
    </row>
    <row r="78" spans="1:19">
      <c r="A78">
        <v>128</v>
      </c>
      <c r="B78" t="s">
        <v>236</v>
      </c>
      <c r="C78" t="s">
        <v>237</v>
      </c>
      <c r="D78" s="1">
        <v>1.8</v>
      </c>
      <c r="E78">
        <v>1766.73</v>
      </c>
      <c r="G78" t="s">
        <v>238</v>
      </c>
      <c r="H78">
        <f t="shared" si="3"/>
        <v>0</v>
      </c>
      <c r="I78">
        <f>SUM(H$2:H78)/3</f>
        <v>19</v>
      </c>
      <c r="J78">
        <f>COUNT(A$2:A78) - I78</f>
        <v>58</v>
      </c>
      <c r="K78">
        <f t="shared" si="4"/>
        <v>0.11176470588235295</v>
      </c>
      <c r="L78">
        <f t="shared" si="5"/>
        <v>0.44274809160305345</v>
      </c>
      <c r="M78">
        <v>496</v>
      </c>
      <c r="N78">
        <v>514</v>
      </c>
      <c r="Q78">
        <v>3</v>
      </c>
      <c r="R78">
        <v>1765.9190000000001</v>
      </c>
      <c r="S78">
        <v>37.299999999999997</v>
      </c>
    </row>
    <row r="79" spans="1:19">
      <c r="A79">
        <v>177</v>
      </c>
      <c r="B79" t="s">
        <v>239</v>
      </c>
      <c r="C79" t="s">
        <v>240</v>
      </c>
      <c r="D79" s="1">
        <v>1.8</v>
      </c>
      <c r="E79">
        <v>1305.77</v>
      </c>
      <c r="G79" t="s">
        <v>241</v>
      </c>
      <c r="H79">
        <f t="shared" si="3"/>
        <v>1</v>
      </c>
      <c r="I79">
        <f>SUM(H$2:H79)/3</f>
        <v>19.333333333333332</v>
      </c>
      <c r="J79">
        <f>COUNT(A$2:A79) - I79</f>
        <v>58.666666666666671</v>
      </c>
      <c r="K79">
        <f t="shared" si="4"/>
        <v>0.11372549019607843</v>
      </c>
      <c r="L79">
        <f t="shared" si="5"/>
        <v>0.44783715012722652</v>
      </c>
      <c r="M79">
        <v>1166</v>
      </c>
      <c r="N79">
        <v>1176</v>
      </c>
      <c r="Q79">
        <v>2</v>
      </c>
      <c r="R79">
        <v>1306.711</v>
      </c>
      <c r="S79">
        <v>28.8</v>
      </c>
    </row>
    <row r="80" spans="1:19">
      <c r="A80">
        <v>120</v>
      </c>
      <c r="B80" t="s">
        <v>245</v>
      </c>
      <c r="C80" t="s">
        <v>246</v>
      </c>
      <c r="D80" s="1">
        <v>1.9</v>
      </c>
      <c r="E80">
        <v>886.47299999999996</v>
      </c>
      <c r="G80" t="s">
        <v>247</v>
      </c>
      <c r="H80">
        <f t="shared" si="3"/>
        <v>1</v>
      </c>
      <c r="I80">
        <f>SUM(H$2:H80)/3</f>
        <v>19.666666666666668</v>
      </c>
      <c r="J80">
        <f>COUNT(A$2:A80) - I80</f>
        <v>59.333333333333329</v>
      </c>
      <c r="K80">
        <f t="shared" si="4"/>
        <v>0.11568627450980393</v>
      </c>
      <c r="L80">
        <f t="shared" si="5"/>
        <v>0.45292620865139943</v>
      </c>
      <c r="M80">
        <v>406</v>
      </c>
      <c r="N80">
        <v>413</v>
      </c>
      <c r="P80" t="s">
        <v>77</v>
      </c>
      <c r="Q80">
        <v>2</v>
      </c>
      <c r="R80">
        <v>887.36800000000005</v>
      </c>
      <c r="S80">
        <v>20.7</v>
      </c>
    </row>
    <row r="81" spans="1:19">
      <c r="A81">
        <v>145</v>
      </c>
      <c r="B81" t="s">
        <v>242</v>
      </c>
      <c r="C81" t="s">
        <v>243</v>
      </c>
      <c r="D81" s="1">
        <v>1.9</v>
      </c>
      <c r="E81">
        <v>1570.59</v>
      </c>
      <c r="G81" t="s">
        <v>244</v>
      </c>
      <c r="H81">
        <f t="shared" si="3"/>
        <v>0</v>
      </c>
      <c r="I81">
        <f>SUM(H$2:H81)/3</f>
        <v>19.666666666666668</v>
      </c>
      <c r="J81">
        <f>COUNT(A$2:A81) - I81</f>
        <v>60.333333333333329</v>
      </c>
      <c r="K81">
        <f t="shared" si="4"/>
        <v>0.11568627450980393</v>
      </c>
      <c r="L81">
        <f t="shared" si="5"/>
        <v>0.46055979643765899</v>
      </c>
      <c r="M81">
        <v>3115</v>
      </c>
      <c r="N81">
        <v>3127</v>
      </c>
      <c r="P81" t="s">
        <v>66</v>
      </c>
      <c r="Q81">
        <v>3</v>
      </c>
      <c r="R81">
        <v>1570.7760000000001</v>
      </c>
      <c r="S81">
        <v>42.9</v>
      </c>
    </row>
    <row r="82" spans="1:19">
      <c r="A82">
        <v>310</v>
      </c>
      <c r="B82" t="s">
        <v>248</v>
      </c>
      <c r="C82" t="s">
        <v>249</v>
      </c>
      <c r="D82" s="1">
        <v>1.9</v>
      </c>
      <c r="E82">
        <v>1415.71</v>
      </c>
      <c r="G82" t="s">
        <v>250</v>
      </c>
      <c r="H82">
        <f t="shared" si="3"/>
        <v>0</v>
      </c>
      <c r="I82">
        <f>SUM(H$2:H82)/3</f>
        <v>19.666666666666668</v>
      </c>
      <c r="J82">
        <f>COUNT(A$2:A82) - I82</f>
        <v>61.333333333333329</v>
      </c>
      <c r="K82">
        <f t="shared" si="4"/>
        <v>0.11568627450980393</v>
      </c>
      <c r="L82">
        <f t="shared" si="5"/>
        <v>0.46819338422391854</v>
      </c>
      <c r="M82">
        <v>783</v>
      </c>
      <c r="N82">
        <v>795</v>
      </c>
      <c r="Q82">
        <v>2</v>
      </c>
      <c r="R82">
        <v>1415.6690000000001</v>
      </c>
      <c r="S82">
        <v>32</v>
      </c>
    </row>
    <row r="83" spans="1:19">
      <c r="A83">
        <v>131</v>
      </c>
      <c r="B83" t="s">
        <v>251</v>
      </c>
      <c r="C83" t="s">
        <v>231</v>
      </c>
      <c r="D83" s="1">
        <v>2</v>
      </c>
      <c r="E83">
        <v>1022.46</v>
      </c>
      <c r="G83" t="s">
        <v>232</v>
      </c>
      <c r="H83">
        <f t="shared" si="3"/>
        <v>1</v>
      </c>
      <c r="I83">
        <f>SUM(H$2:H83)/3</f>
        <v>20</v>
      </c>
      <c r="J83">
        <f>COUNT(A$2:A83) - I83</f>
        <v>62</v>
      </c>
      <c r="K83">
        <f t="shared" si="4"/>
        <v>0.11764705882352941</v>
      </c>
      <c r="L83">
        <f t="shared" si="5"/>
        <v>0.47328244274809161</v>
      </c>
      <c r="M83">
        <v>220</v>
      </c>
      <c r="N83">
        <v>228</v>
      </c>
      <c r="Q83">
        <v>2</v>
      </c>
      <c r="R83">
        <v>1023.547</v>
      </c>
      <c r="S83">
        <v>37.5</v>
      </c>
    </row>
    <row r="84" spans="1:19">
      <c r="A84">
        <v>272</v>
      </c>
      <c r="B84" t="s">
        <v>252</v>
      </c>
      <c r="C84" t="s">
        <v>253</v>
      </c>
      <c r="D84" s="1">
        <v>2</v>
      </c>
      <c r="E84">
        <v>1283.69</v>
      </c>
      <c r="G84" t="s">
        <v>254</v>
      </c>
      <c r="H84">
        <f t="shared" si="3"/>
        <v>0</v>
      </c>
      <c r="I84">
        <f>SUM(H$2:H84)/3</f>
        <v>20</v>
      </c>
      <c r="J84">
        <f>COUNT(A$2:A84) - I84</f>
        <v>63</v>
      </c>
      <c r="K84">
        <f t="shared" si="4"/>
        <v>0.11764705882352941</v>
      </c>
      <c r="L84">
        <f t="shared" si="5"/>
        <v>0.48091603053435117</v>
      </c>
      <c r="M84">
        <v>1166</v>
      </c>
      <c r="N84">
        <v>1176</v>
      </c>
      <c r="Q84">
        <v>3</v>
      </c>
      <c r="R84">
        <v>1282.7840000000001</v>
      </c>
      <c r="S84">
        <v>45.4</v>
      </c>
    </row>
    <row r="85" spans="1:19">
      <c r="A85">
        <v>22</v>
      </c>
      <c r="B85" t="s">
        <v>258</v>
      </c>
      <c r="C85" t="s">
        <v>259</v>
      </c>
      <c r="D85" s="1">
        <v>2.1</v>
      </c>
      <c r="E85">
        <v>3240.12</v>
      </c>
      <c r="G85" t="s">
        <v>260</v>
      </c>
      <c r="H85">
        <f t="shared" si="3"/>
        <v>1</v>
      </c>
      <c r="I85">
        <f>SUM(H$2:H85)/3</f>
        <v>20.333333333333332</v>
      </c>
      <c r="J85">
        <f>COUNT(A$2:A85) - I85</f>
        <v>63.666666666666671</v>
      </c>
      <c r="K85">
        <f t="shared" si="4"/>
        <v>0.11960784313725489</v>
      </c>
      <c r="L85">
        <f t="shared" si="5"/>
        <v>0.48600508905852419</v>
      </c>
      <c r="M85">
        <v>11</v>
      </c>
      <c r="N85">
        <v>41</v>
      </c>
      <c r="P85" t="s">
        <v>261</v>
      </c>
      <c r="Q85">
        <v>3</v>
      </c>
      <c r="R85">
        <v>3241.5619999999999</v>
      </c>
      <c r="S85">
        <v>41.1</v>
      </c>
    </row>
    <row r="86" spans="1:19">
      <c r="A86">
        <v>246</v>
      </c>
      <c r="B86" t="s">
        <v>255</v>
      </c>
      <c r="C86" t="s">
        <v>256</v>
      </c>
      <c r="D86" s="1">
        <v>2.1</v>
      </c>
      <c r="E86">
        <v>1121.48</v>
      </c>
      <c r="G86" t="s">
        <v>257</v>
      </c>
      <c r="H86">
        <f t="shared" si="3"/>
        <v>1</v>
      </c>
      <c r="I86">
        <f>SUM(H$2:H86)/3</f>
        <v>20.666666666666668</v>
      </c>
      <c r="J86">
        <f>COUNT(A$2:A86) - I86</f>
        <v>64.333333333333329</v>
      </c>
      <c r="K86">
        <f t="shared" si="4"/>
        <v>0.1215686274509804</v>
      </c>
      <c r="L86">
        <f t="shared" si="5"/>
        <v>0.49109414758269715</v>
      </c>
      <c r="M86">
        <v>788</v>
      </c>
      <c r="N86">
        <v>797</v>
      </c>
      <c r="Q86">
        <v>2</v>
      </c>
      <c r="R86">
        <v>1121.5429999999999</v>
      </c>
      <c r="S86">
        <v>35.799999999999997</v>
      </c>
    </row>
    <row r="87" spans="1:19">
      <c r="A87">
        <v>106</v>
      </c>
      <c r="B87" t="s">
        <v>277</v>
      </c>
      <c r="C87" t="s">
        <v>278</v>
      </c>
      <c r="D87" s="1">
        <v>2.2000000000000002</v>
      </c>
      <c r="E87">
        <v>996.39200000000005</v>
      </c>
      <c r="G87" t="s">
        <v>279</v>
      </c>
      <c r="H87">
        <f t="shared" si="3"/>
        <v>1</v>
      </c>
      <c r="I87">
        <f>SUM(H$2:H87)/3</f>
        <v>21</v>
      </c>
      <c r="J87">
        <f>COUNT(A$2:A87) - I87</f>
        <v>65</v>
      </c>
      <c r="K87">
        <f t="shared" si="4"/>
        <v>0.12352941176470589</v>
      </c>
      <c r="L87">
        <f t="shared" si="5"/>
        <v>0.49618320610687022</v>
      </c>
      <c r="M87">
        <v>1034</v>
      </c>
      <c r="N87">
        <v>1042</v>
      </c>
      <c r="Q87">
        <v>2</v>
      </c>
      <c r="R87">
        <v>995.625</v>
      </c>
      <c r="S87">
        <v>25.2</v>
      </c>
    </row>
    <row r="88" spans="1:19">
      <c r="A88">
        <v>117</v>
      </c>
      <c r="B88" t="s">
        <v>271</v>
      </c>
      <c r="C88" t="s">
        <v>272</v>
      </c>
      <c r="D88" s="1">
        <v>2.2000000000000002</v>
      </c>
      <c r="E88">
        <v>1294.6300000000001</v>
      </c>
      <c r="G88" t="s">
        <v>273</v>
      </c>
      <c r="H88">
        <f t="shared" si="3"/>
        <v>0</v>
      </c>
      <c r="I88">
        <f>SUM(H$2:H88)/3</f>
        <v>21</v>
      </c>
      <c r="J88">
        <f>COUNT(A$2:A88) - I88</f>
        <v>66</v>
      </c>
      <c r="K88">
        <f t="shared" si="4"/>
        <v>0.12352941176470589</v>
      </c>
      <c r="L88">
        <f t="shared" si="5"/>
        <v>0.50381679389312972</v>
      </c>
      <c r="M88">
        <v>1250</v>
      </c>
      <c r="N88">
        <v>1261</v>
      </c>
      <c r="Q88">
        <v>2</v>
      </c>
      <c r="R88">
        <v>1295.528</v>
      </c>
      <c r="S88">
        <v>21.6</v>
      </c>
    </row>
    <row r="89" spans="1:19">
      <c r="A89">
        <v>138</v>
      </c>
      <c r="B89" t="s">
        <v>265</v>
      </c>
      <c r="C89" t="s">
        <v>266</v>
      </c>
      <c r="D89" s="1">
        <v>2.2000000000000002</v>
      </c>
      <c r="E89">
        <v>1749.75</v>
      </c>
      <c r="G89" t="s">
        <v>267</v>
      </c>
      <c r="H89">
        <f t="shared" si="3"/>
        <v>1</v>
      </c>
      <c r="I89">
        <f>SUM(H$2:H89)/3</f>
        <v>21.333333333333332</v>
      </c>
      <c r="J89">
        <f>COUNT(A$2:A89) - I89</f>
        <v>66.666666666666671</v>
      </c>
      <c r="K89">
        <f t="shared" si="4"/>
        <v>0.12549019607843137</v>
      </c>
      <c r="L89">
        <f t="shared" si="5"/>
        <v>0.5089058524173028</v>
      </c>
      <c r="M89">
        <v>350</v>
      </c>
      <c r="N89">
        <v>366</v>
      </c>
      <c r="Q89">
        <v>2</v>
      </c>
      <c r="R89">
        <v>1749.8879999999999</v>
      </c>
      <c r="S89">
        <v>24.5</v>
      </c>
    </row>
    <row r="90" spans="1:19">
      <c r="A90">
        <v>163</v>
      </c>
      <c r="B90" t="s">
        <v>262</v>
      </c>
      <c r="C90" t="s">
        <v>263</v>
      </c>
      <c r="D90" s="1">
        <v>2.2000000000000002</v>
      </c>
      <c r="E90">
        <v>1811.9</v>
      </c>
      <c r="G90" t="s">
        <v>264</v>
      </c>
      <c r="H90">
        <f t="shared" si="3"/>
        <v>0</v>
      </c>
      <c r="I90">
        <f>SUM(H$2:H90)/3</f>
        <v>21.333333333333332</v>
      </c>
      <c r="J90">
        <f>COUNT(A$2:A90) - I90</f>
        <v>67.666666666666671</v>
      </c>
      <c r="K90">
        <f t="shared" si="4"/>
        <v>0.12549019607843137</v>
      </c>
      <c r="L90">
        <f t="shared" si="5"/>
        <v>0.51653944020356235</v>
      </c>
      <c r="M90">
        <v>213</v>
      </c>
      <c r="N90">
        <v>230</v>
      </c>
      <c r="Q90">
        <v>3</v>
      </c>
      <c r="R90">
        <v>1812.836</v>
      </c>
      <c r="S90">
        <v>41.2</v>
      </c>
    </row>
    <row r="91" spans="1:19">
      <c r="A91">
        <v>183</v>
      </c>
      <c r="B91" t="s">
        <v>268</v>
      </c>
      <c r="C91" t="s">
        <v>269</v>
      </c>
      <c r="D91" s="1">
        <v>2.2000000000000002</v>
      </c>
      <c r="E91">
        <v>1592.79</v>
      </c>
      <c r="G91" t="s">
        <v>270</v>
      </c>
      <c r="H91">
        <f t="shared" si="3"/>
        <v>1</v>
      </c>
      <c r="I91">
        <f>SUM(H$2:H91)/3</f>
        <v>21.666666666666668</v>
      </c>
      <c r="J91">
        <f>COUNT(A$2:A91) - I91</f>
        <v>68.333333333333329</v>
      </c>
      <c r="K91">
        <f t="shared" si="4"/>
        <v>0.12745098039215688</v>
      </c>
      <c r="L91">
        <f t="shared" si="5"/>
        <v>0.52162849872773531</v>
      </c>
      <c r="M91">
        <v>101</v>
      </c>
      <c r="N91">
        <v>116</v>
      </c>
      <c r="Q91">
        <v>3</v>
      </c>
      <c r="R91">
        <v>1591.817</v>
      </c>
      <c r="S91">
        <v>36.1</v>
      </c>
    </row>
    <row r="92" spans="1:19">
      <c r="A92">
        <v>283</v>
      </c>
      <c r="B92" t="s">
        <v>274</v>
      </c>
      <c r="C92" t="s">
        <v>275</v>
      </c>
      <c r="D92" s="1">
        <v>2.2000000000000002</v>
      </c>
      <c r="E92">
        <v>1419.76</v>
      </c>
      <c r="G92" t="s">
        <v>276</v>
      </c>
      <c r="H92">
        <f t="shared" si="3"/>
        <v>1</v>
      </c>
      <c r="I92">
        <f>SUM(H$2:H92)/3</f>
        <v>22</v>
      </c>
      <c r="J92">
        <f>COUNT(A$2:A92) - I92</f>
        <v>69</v>
      </c>
      <c r="K92">
        <f t="shared" si="4"/>
        <v>0.12941176470588237</v>
      </c>
      <c r="L92">
        <f t="shared" si="5"/>
        <v>0.52671755725190839</v>
      </c>
      <c r="M92">
        <v>1658</v>
      </c>
      <c r="N92">
        <v>1670</v>
      </c>
      <c r="P92" t="s">
        <v>33</v>
      </c>
      <c r="Q92">
        <v>2</v>
      </c>
      <c r="R92">
        <v>1418.7059999999999</v>
      </c>
      <c r="S92">
        <v>26.7</v>
      </c>
    </row>
    <row r="93" spans="1:19">
      <c r="A93">
        <v>15</v>
      </c>
      <c r="B93" t="s">
        <v>280</v>
      </c>
      <c r="C93" t="s">
        <v>281</v>
      </c>
      <c r="D93" s="1">
        <v>2.2999999999999998</v>
      </c>
      <c r="E93">
        <v>1111.51</v>
      </c>
      <c r="G93" t="s">
        <v>282</v>
      </c>
      <c r="H93">
        <f t="shared" si="3"/>
        <v>1</v>
      </c>
      <c r="I93">
        <f>SUM(H$2:H93)/3</f>
        <v>22.333333333333332</v>
      </c>
      <c r="J93">
        <f>COUNT(A$2:A93) - I93</f>
        <v>69.666666666666671</v>
      </c>
      <c r="K93">
        <f t="shared" si="4"/>
        <v>0.13137254901960785</v>
      </c>
      <c r="L93">
        <f t="shared" si="5"/>
        <v>0.53180661577608146</v>
      </c>
      <c r="M93">
        <v>86</v>
      </c>
      <c r="N93">
        <v>95</v>
      </c>
      <c r="Q93">
        <v>2</v>
      </c>
      <c r="R93">
        <v>1110.4590000000001</v>
      </c>
      <c r="S93">
        <v>29.9</v>
      </c>
    </row>
    <row r="94" spans="1:19">
      <c r="A94">
        <v>33</v>
      </c>
      <c r="B94" t="s">
        <v>286</v>
      </c>
      <c r="C94" t="s">
        <v>287</v>
      </c>
      <c r="D94" s="1">
        <v>2.2999999999999998</v>
      </c>
      <c r="E94">
        <v>997.53200000000004</v>
      </c>
      <c r="G94" t="s">
        <v>288</v>
      </c>
      <c r="H94">
        <f t="shared" si="3"/>
        <v>0</v>
      </c>
      <c r="I94">
        <f>SUM(H$2:H94)/3</f>
        <v>22.333333333333332</v>
      </c>
      <c r="J94">
        <f>COUNT(A$2:A94) - I94</f>
        <v>70.666666666666671</v>
      </c>
      <c r="K94">
        <f t="shared" si="4"/>
        <v>0.13137254901960785</v>
      </c>
      <c r="L94">
        <f t="shared" si="5"/>
        <v>0.53944020356234101</v>
      </c>
      <c r="M94">
        <v>287</v>
      </c>
      <c r="N94">
        <v>296</v>
      </c>
      <c r="P94" t="s">
        <v>289</v>
      </c>
      <c r="Q94">
        <v>2</v>
      </c>
      <c r="R94">
        <v>996.572</v>
      </c>
      <c r="S94">
        <v>23</v>
      </c>
    </row>
    <row r="95" spans="1:19">
      <c r="A95">
        <v>139</v>
      </c>
      <c r="B95" t="s">
        <v>290</v>
      </c>
      <c r="C95" t="s">
        <v>291</v>
      </c>
      <c r="D95" s="1">
        <v>2.2999999999999998</v>
      </c>
      <c r="E95">
        <v>1502.63</v>
      </c>
      <c r="G95" t="s">
        <v>292</v>
      </c>
      <c r="H95">
        <f t="shared" si="3"/>
        <v>0</v>
      </c>
      <c r="I95">
        <f>SUM(H$2:H95)/3</f>
        <v>22.333333333333332</v>
      </c>
      <c r="J95">
        <f>COUNT(A$2:A95) - I95</f>
        <v>71.666666666666671</v>
      </c>
      <c r="K95">
        <f t="shared" si="4"/>
        <v>0.13137254901960785</v>
      </c>
      <c r="L95">
        <f t="shared" si="5"/>
        <v>0.54707379134860057</v>
      </c>
      <c r="M95">
        <v>23</v>
      </c>
      <c r="N95">
        <v>35</v>
      </c>
      <c r="Q95">
        <v>2</v>
      </c>
      <c r="R95">
        <v>1503.7370000000001</v>
      </c>
      <c r="S95">
        <v>29.9</v>
      </c>
    </row>
    <row r="96" spans="1:19">
      <c r="A96">
        <v>291</v>
      </c>
      <c r="B96" t="s">
        <v>283</v>
      </c>
      <c r="C96" t="s">
        <v>284</v>
      </c>
      <c r="D96" s="1">
        <v>2.2999999999999998</v>
      </c>
      <c r="E96">
        <v>1201.77</v>
      </c>
      <c r="G96" t="s">
        <v>285</v>
      </c>
      <c r="H96">
        <f t="shared" si="3"/>
        <v>1</v>
      </c>
      <c r="I96">
        <f>SUM(H$2:H96)/3</f>
        <v>22.666666666666668</v>
      </c>
      <c r="J96">
        <f>COUNT(A$2:A96) - I96</f>
        <v>72.333333333333329</v>
      </c>
      <c r="K96">
        <f t="shared" si="4"/>
        <v>0.13333333333333333</v>
      </c>
      <c r="L96">
        <f t="shared" si="5"/>
        <v>0.55216284987277353</v>
      </c>
      <c r="M96">
        <v>3325</v>
      </c>
      <c r="N96">
        <v>3337</v>
      </c>
      <c r="Q96">
        <v>3</v>
      </c>
      <c r="R96">
        <v>1200.597</v>
      </c>
      <c r="S96">
        <v>31</v>
      </c>
    </row>
    <row r="97" spans="1:19">
      <c r="A97">
        <v>81</v>
      </c>
      <c r="B97" t="s">
        <v>293</v>
      </c>
      <c r="C97" t="s">
        <v>294</v>
      </c>
      <c r="D97" s="1">
        <v>2.4</v>
      </c>
      <c r="E97">
        <v>1419.69</v>
      </c>
      <c r="G97" t="s">
        <v>295</v>
      </c>
      <c r="H97">
        <f t="shared" si="3"/>
        <v>0</v>
      </c>
      <c r="I97">
        <f>SUM(H$2:H97)/3</f>
        <v>22.666666666666668</v>
      </c>
      <c r="J97">
        <f>COUNT(A$2:A97) - I97</f>
        <v>73.333333333333329</v>
      </c>
      <c r="K97">
        <f t="shared" si="4"/>
        <v>0.13333333333333333</v>
      </c>
      <c r="L97">
        <f t="shared" si="5"/>
        <v>0.55979643765903309</v>
      </c>
      <c r="M97">
        <v>2490</v>
      </c>
      <c r="N97">
        <v>2503</v>
      </c>
      <c r="P97" t="s">
        <v>296</v>
      </c>
      <c r="Q97">
        <v>3</v>
      </c>
      <c r="R97">
        <v>1419.61</v>
      </c>
      <c r="S97">
        <v>39.299999999999997</v>
      </c>
    </row>
    <row r="98" spans="1:19">
      <c r="A98">
        <v>107</v>
      </c>
      <c r="B98" t="s">
        <v>297</v>
      </c>
      <c r="C98" t="s">
        <v>298</v>
      </c>
      <c r="D98" s="1">
        <v>2.4</v>
      </c>
      <c r="E98">
        <v>1494.08</v>
      </c>
      <c r="G98" t="s">
        <v>299</v>
      </c>
      <c r="H98">
        <f t="shared" si="3"/>
        <v>1</v>
      </c>
      <c r="I98">
        <f>SUM(H$2:H98)/3</f>
        <v>23</v>
      </c>
      <c r="J98">
        <f>COUNT(A$2:A98) - I98</f>
        <v>74</v>
      </c>
      <c r="K98">
        <f t="shared" si="4"/>
        <v>0.13529411764705881</v>
      </c>
      <c r="L98">
        <f t="shared" si="5"/>
        <v>0.56488549618320616</v>
      </c>
      <c r="M98">
        <v>500</v>
      </c>
      <c r="N98">
        <v>513</v>
      </c>
      <c r="Q98">
        <v>3</v>
      </c>
      <c r="R98">
        <v>1494.9369999999999</v>
      </c>
      <c r="S98">
        <v>32</v>
      </c>
    </row>
    <row r="99" spans="1:19">
      <c r="A99">
        <v>162</v>
      </c>
      <c r="B99" t="s">
        <v>303</v>
      </c>
      <c r="C99" t="s">
        <v>304</v>
      </c>
      <c r="D99" s="1">
        <v>2.4</v>
      </c>
      <c r="E99">
        <v>1107.55</v>
      </c>
      <c r="G99" t="s">
        <v>305</v>
      </c>
      <c r="H99">
        <f t="shared" si="3"/>
        <v>1</v>
      </c>
      <c r="I99">
        <f>SUM(H$2:H99)/3</f>
        <v>23.333333333333332</v>
      </c>
      <c r="J99">
        <f>COUNT(A$2:A99) - I99</f>
        <v>74.666666666666671</v>
      </c>
      <c r="K99">
        <f t="shared" si="4"/>
        <v>0.1372549019607843</v>
      </c>
      <c r="L99">
        <f t="shared" si="5"/>
        <v>0.56997455470737912</v>
      </c>
      <c r="M99">
        <v>107</v>
      </c>
      <c r="N99">
        <v>118</v>
      </c>
      <c r="Q99">
        <v>2</v>
      </c>
      <c r="R99">
        <v>1106.548</v>
      </c>
      <c r="S99">
        <v>29.8</v>
      </c>
    </row>
    <row r="100" spans="1:19">
      <c r="A100">
        <v>239</v>
      </c>
      <c r="B100" t="s">
        <v>300</v>
      </c>
      <c r="C100" t="s">
        <v>301</v>
      </c>
      <c r="D100" s="1">
        <v>2.4</v>
      </c>
      <c r="E100">
        <v>605.95100000000002</v>
      </c>
      <c r="G100" t="s">
        <v>302</v>
      </c>
      <c r="H100">
        <f t="shared" si="3"/>
        <v>1</v>
      </c>
      <c r="I100">
        <f>SUM(H$2:H100)/3</f>
        <v>23.666666666666668</v>
      </c>
      <c r="J100">
        <f>COUNT(A$2:A100) - I100</f>
        <v>75.333333333333329</v>
      </c>
      <c r="K100">
        <f t="shared" si="4"/>
        <v>0.13921568627450981</v>
      </c>
      <c r="L100">
        <f t="shared" si="5"/>
        <v>0.57506361323155208</v>
      </c>
      <c r="M100">
        <v>46</v>
      </c>
      <c r="N100">
        <v>51</v>
      </c>
      <c r="Q100">
        <v>1</v>
      </c>
      <c r="R100">
        <v>605.32500000000005</v>
      </c>
      <c r="S100">
        <v>13</v>
      </c>
    </row>
    <row r="101" spans="1:19">
      <c r="A101">
        <v>76</v>
      </c>
      <c r="B101" t="s">
        <v>309</v>
      </c>
      <c r="C101" t="s">
        <v>107</v>
      </c>
      <c r="D101" s="1">
        <v>2.5</v>
      </c>
      <c r="E101">
        <v>1305.75</v>
      </c>
      <c r="G101" t="s">
        <v>108</v>
      </c>
      <c r="H101">
        <f t="shared" si="3"/>
        <v>1</v>
      </c>
      <c r="I101">
        <f>SUM(H$2:H101)/3</f>
        <v>24</v>
      </c>
      <c r="J101">
        <f>COUNT(A$2:A101) - I101</f>
        <v>76</v>
      </c>
      <c r="K101">
        <f t="shared" si="4"/>
        <v>0.14117647058823529</v>
      </c>
      <c r="L101">
        <f t="shared" si="5"/>
        <v>0.58015267175572516</v>
      </c>
      <c r="M101">
        <v>1403</v>
      </c>
      <c r="N101">
        <v>1414</v>
      </c>
      <c r="Q101">
        <v>2</v>
      </c>
      <c r="R101">
        <v>1306.682</v>
      </c>
      <c r="S101">
        <v>30.8</v>
      </c>
    </row>
    <row r="102" spans="1:19">
      <c r="A102">
        <v>143</v>
      </c>
      <c r="B102" t="s">
        <v>306</v>
      </c>
      <c r="C102" t="s">
        <v>307</v>
      </c>
      <c r="D102" s="1">
        <v>2.5</v>
      </c>
      <c r="E102">
        <v>1570.84</v>
      </c>
      <c r="G102" t="s">
        <v>308</v>
      </c>
      <c r="H102">
        <f t="shared" si="3"/>
        <v>1</v>
      </c>
      <c r="I102">
        <f>SUM(H$2:H102)/3</f>
        <v>24.333333333333332</v>
      </c>
      <c r="J102">
        <f>COUNT(A$2:A102) - I102</f>
        <v>76.666666666666671</v>
      </c>
      <c r="K102">
        <f t="shared" si="4"/>
        <v>0.14313725490196078</v>
      </c>
      <c r="L102">
        <f t="shared" si="5"/>
        <v>0.58524173027989823</v>
      </c>
      <c r="M102">
        <v>1</v>
      </c>
      <c r="N102">
        <v>14</v>
      </c>
      <c r="Q102">
        <v>2</v>
      </c>
      <c r="R102">
        <v>1570.8119999999999</v>
      </c>
      <c r="S102">
        <v>33.5</v>
      </c>
    </row>
    <row r="103" spans="1:19">
      <c r="A103">
        <v>100</v>
      </c>
      <c r="B103" t="s">
        <v>316</v>
      </c>
      <c r="C103" t="s">
        <v>317</v>
      </c>
      <c r="D103" s="1">
        <v>2.6</v>
      </c>
      <c r="E103">
        <v>1640.84</v>
      </c>
      <c r="G103" t="s">
        <v>318</v>
      </c>
      <c r="H103">
        <f t="shared" si="3"/>
        <v>1</v>
      </c>
      <c r="I103">
        <f>SUM(H$2:H103)/3</f>
        <v>24.666666666666668</v>
      </c>
      <c r="J103">
        <f>COUNT(A$2:A103) - I103</f>
        <v>77.333333333333329</v>
      </c>
      <c r="K103">
        <f t="shared" si="4"/>
        <v>0.14509803921568629</v>
      </c>
      <c r="L103">
        <f t="shared" si="5"/>
        <v>0.59033078880407119</v>
      </c>
      <c r="M103">
        <v>1733</v>
      </c>
      <c r="N103">
        <v>1746</v>
      </c>
      <c r="Q103">
        <v>3</v>
      </c>
      <c r="R103">
        <v>1640.799</v>
      </c>
      <c r="S103">
        <v>39.6</v>
      </c>
    </row>
    <row r="104" spans="1:19">
      <c r="A104">
        <v>172</v>
      </c>
      <c r="B104" t="s">
        <v>313</v>
      </c>
      <c r="C104" t="s">
        <v>314</v>
      </c>
      <c r="D104" s="1">
        <v>2.6</v>
      </c>
      <c r="E104">
        <v>951.81600000000003</v>
      </c>
      <c r="G104" t="s">
        <v>315</v>
      </c>
      <c r="H104">
        <f t="shared" si="3"/>
        <v>0</v>
      </c>
      <c r="I104">
        <f>SUM(H$2:H104)/3</f>
        <v>24.666666666666668</v>
      </c>
      <c r="J104">
        <f>COUNT(A$2:A104) - I104</f>
        <v>78.333333333333329</v>
      </c>
      <c r="K104">
        <f t="shared" si="4"/>
        <v>0.14509803921568629</v>
      </c>
      <c r="L104">
        <f t="shared" si="5"/>
        <v>0.59796437659033075</v>
      </c>
      <c r="M104">
        <v>25</v>
      </c>
      <c r="N104">
        <v>32</v>
      </c>
      <c r="Q104">
        <v>2</v>
      </c>
      <c r="R104">
        <v>950.51900000000001</v>
      </c>
      <c r="S104">
        <v>31.1</v>
      </c>
    </row>
    <row r="105" spans="1:19">
      <c r="A105">
        <v>175</v>
      </c>
      <c r="B105" t="s">
        <v>310</v>
      </c>
      <c r="C105" t="s">
        <v>311</v>
      </c>
      <c r="D105" s="1">
        <v>2.6</v>
      </c>
      <c r="E105">
        <v>1686.99</v>
      </c>
      <c r="G105" t="s">
        <v>312</v>
      </c>
      <c r="H105">
        <f t="shared" si="3"/>
        <v>1</v>
      </c>
      <c r="I105">
        <f>SUM(H$2:H105)/3</f>
        <v>25</v>
      </c>
      <c r="J105">
        <f>COUNT(A$2:A105) - I105</f>
        <v>79</v>
      </c>
      <c r="K105">
        <f t="shared" si="4"/>
        <v>0.14705882352941177</v>
      </c>
      <c r="L105">
        <f t="shared" si="5"/>
        <v>0.60305343511450382</v>
      </c>
      <c r="M105">
        <v>327</v>
      </c>
      <c r="N105">
        <v>341</v>
      </c>
      <c r="Q105">
        <v>3</v>
      </c>
      <c r="R105">
        <v>1688.0329999999999</v>
      </c>
      <c r="S105">
        <v>27.9</v>
      </c>
    </row>
    <row r="106" spans="1:19">
      <c r="A106">
        <v>256</v>
      </c>
      <c r="B106" t="s">
        <v>319</v>
      </c>
      <c r="C106" t="s">
        <v>320</v>
      </c>
      <c r="D106" s="1">
        <v>2.6</v>
      </c>
      <c r="E106">
        <v>1576.81</v>
      </c>
      <c r="G106" t="s">
        <v>321</v>
      </c>
      <c r="H106">
        <f t="shared" si="3"/>
        <v>1</v>
      </c>
      <c r="I106">
        <f>SUM(H$2:H106)/3</f>
        <v>25.333333333333332</v>
      </c>
      <c r="J106">
        <f>COUNT(A$2:A106) - I106</f>
        <v>79.666666666666671</v>
      </c>
      <c r="K106">
        <f t="shared" si="4"/>
        <v>0.14901960784313725</v>
      </c>
      <c r="L106">
        <f t="shared" si="5"/>
        <v>0.6081424936386769</v>
      </c>
      <c r="M106">
        <v>148</v>
      </c>
      <c r="N106">
        <v>160</v>
      </c>
      <c r="P106" t="s">
        <v>322</v>
      </c>
      <c r="Q106">
        <v>2</v>
      </c>
      <c r="R106">
        <v>1577.828</v>
      </c>
      <c r="S106">
        <v>32.1</v>
      </c>
    </row>
    <row r="107" spans="1:19">
      <c r="A107">
        <v>124</v>
      </c>
      <c r="B107" t="s">
        <v>323</v>
      </c>
      <c r="C107" t="s">
        <v>324</v>
      </c>
      <c r="D107" s="1">
        <v>2.7</v>
      </c>
      <c r="E107">
        <v>1171.24</v>
      </c>
      <c r="G107" t="s">
        <v>325</v>
      </c>
      <c r="H107">
        <f t="shared" si="3"/>
        <v>0</v>
      </c>
      <c r="I107">
        <f>SUM(H$2:H107)/3</f>
        <v>25.333333333333332</v>
      </c>
      <c r="J107">
        <f>COUNT(A$2:A107) - I107</f>
        <v>80.666666666666671</v>
      </c>
      <c r="K107">
        <f t="shared" si="4"/>
        <v>0.14901960784313725</v>
      </c>
      <c r="L107">
        <f t="shared" si="5"/>
        <v>0.61577608142493645</v>
      </c>
      <c r="M107">
        <v>429</v>
      </c>
      <c r="N107">
        <v>438</v>
      </c>
      <c r="Q107">
        <v>2</v>
      </c>
      <c r="R107">
        <v>1171.5450000000001</v>
      </c>
      <c r="S107">
        <v>26.2</v>
      </c>
    </row>
    <row r="108" spans="1:19">
      <c r="A108">
        <v>179</v>
      </c>
      <c r="B108" t="s">
        <v>326</v>
      </c>
      <c r="C108" t="s">
        <v>327</v>
      </c>
      <c r="D108" s="1">
        <v>2.7</v>
      </c>
      <c r="E108">
        <v>1288.74</v>
      </c>
      <c r="G108" t="s">
        <v>328</v>
      </c>
      <c r="H108">
        <f t="shared" si="3"/>
        <v>1</v>
      </c>
      <c r="I108">
        <f>SUM(H$2:H108)/3</f>
        <v>25.666666666666668</v>
      </c>
      <c r="J108">
        <f>COUNT(A$2:A108) - I108</f>
        <v>81.333333333333329</v>
      </c>
      <c r="K108">
        <f t="shared" si="4"/>
        <v>0.15098039215686276</v>
      </c>
      <c r="L108">
        <f t="shared" si="5"/>
        <v>0.62086513994910941</v>
      </c>
      <c r="M108">
        <v>793</v>
      </c>
      <c r="N108">
        <v>804</v>
      </c>
      <c r="Q108">
        <v>3</v>
      </c>
      <c r="R108">
        <v>1289.623</v>
      </c>
      <c r="S108">
        <v>38.700000000000003</v>
      </c>
    </row>
    <row r="109" spans="1:19">
      <c r="A109">
        <v>132</v>
      </c>
      <c r="B109" t="s">
        <v>329</v>
      </c>
      <c r="C109" t="s">
        <v>330</v>
      </c>
      <c r="D109" s="1">
        <v>2.8</v>
      </c>
      <c r="E109">
        <v>1051.44</v>
      </c>
      <c r="G109" t="s">
        <v>331</v>
      </c>
      <c r="H109">
        <f t="shared" si="3"/>
        <v>1</v>
      </c>
      <c r="I109">
        <f>SUM(H$2:H109)/3</f>
        <v>26</v>
      </c>
      <c r="J109">
        <f>COUNT(A$2:A109) - I109</f>
        <v>82</v>
      </c>
      <c r="K109">
        <f t="shared" si="4"/>
        <v>0.15294117647058825</v>
      </c>
      <c r="L109">
        <f t="shared" si="5"/>
        <v>0.62595419847328249</v>
      </c>
      <c r="M109">
        <v>2719</v>
      </c>
      <c r="N109">
        <v>2727</v>
      </c>
      <c r="P109" t="s">
        <v>66</v>
      </c>
      <c r="Q109">
        <v>2</v>
      </c>
      <c r="R109">
        <v>1052.4929999999999</v>
      </c>
      <c r="S109">
        <v>31.8</v>
      </c>
    </row>
    <row r="110" spans="1:19">
      <c r="A110">
        <v>270</v>
      </c>
      <c r="B110" t="s">
        <v>332</v>
      </c>
      <c r="C110" t="s">
        <v>333</v>
      </c>
      <c r="D110" s="1">
        <v>2.8</v>
      </c>
      <c r="E110">
        <v>1880.91</v>
      </c>
      <c r="G110" t="s">
        <v>334</v>
      </c>
      <c r="H110">
        <f t="shared" si="3"/>
        <v>0</v>
      </c>
      <c r="I110">
        <f>SUM(H$2:H110)/3</f>
        <v>26</v>
      </c>
      <c r="J110">
        <f>COUNT(A$2:A110) - I110</f>
        <v>83</v>
      </c>
      <c r="K110">
        <f t="shared" si="4"/>
        <v>0.15294117647058825</v>
      </c>
      <c r="L110">
        <f t="shared" si="5"/>
        <v>0.63358778625954193</v>
      </c>
      <c r="M110">
        <v>1418</v>
      </c>
      <c r="N110">
        <v>1435</v>
      </c>
      <c r="P110" t="s">
        <v>335</v>
      </c>
      <c r="Q110">
        <v>2</v>
      </c>
      <c r="R110">
        <v>1879.8530000000001</v>
      </c>
      <c r="S110">
        <v>32.9</v>
      </c>
    </row>
    <row r="111" spans="1:19">
      <c r="A111">
        <v>140</v>
      </c>
      <c r="B111" t="s">
        <v>339</v>
      </c>
      <c r="C111" t="s">
        <v>340</v>
      </c>
      <c r="D111" s="1">
        <v>2.9</v>
      </c>
      <c r="E111">
        <v>1927.98</v>
      </c>
      <c r="G111" t="s">
        <v>341</v>
      </c>
      <c r="H111">
        <f t="shared" si="3"/>
        <v>1</v>
      </c>
      <c r="I111">
        <f>SUM(H$2:H111)/3</f>
        <v>26.333333333333332</v>
      </c>
      <c r="J111">
        <f>COUNT(A$2:A111) - I111</f>
        <v>83.666666666666671</v>
      </c>
      <c r="K111">
        <f t="shared" si="4"/>
        <v>0.15490196078431373</v>
      </c>
      <c r="L111">
        <f t="shared" si="5"/>
        <v>0.638676844783715</v>
      </c>
      <c r="M111">
        <v>38</v>
      </c>
      <c r="N111">
        <v>54</v>
      </c>
      <c r="Q111">
        <v>3</v>
      </c>
      <c r="R111">
        <v>1926.865</v>
      </c>
      <c r="S111">
        <v>37.5</v>
      </c>
    </row>
    <row r="112" spans="1:19">
      <c r="A112">
        <v>290</v>
      </c>
      <c r="B112" t="s">
        <v>342</v>
      </c>
      <c r="C112" t="s">
        <v>343</v>
      </c>
      <c r="D112" s="1">
        <v>2.9</v>
      </c>
      <c r="E112">
        <v>1419.78</v>
      </c>
      <c r="G112" t="s">
        <v>344</v>
      </c>
      <c r="H112">
        <f t="shared" si="3"/>
        <v>1</v>
      </c>
      <c r="I112">
        <f>SUM(H$2:H112)/3</f>
        <v>26.666666666666668</v>
      </c>
      <c r="J112">
        <f>COUNT(A$2:A112) - I112</f>
        <v>84.333333333333329</v>
      </c>
      <c r="K112">
        <f t="shared" si="4"/>
        <v>0.15686274509803921</v>
      </c>
      <c r="L112">
        <f t="shared" si="5"/>
        <v>0.64376590330788797</v>
      </c>
      <c r="M112">
        <v>3816</v>
      </c>
      <c r="N112">
        <v>3829</v>
      </c>
      <c r="Q112">
        <v>3</v>
      </c>
      <c r="R112">
        <v>1419.646</v>
      </c>
      <c r="S112">
        <v>35.799999999999997</v>
      </c>
    </row>
    <row r="113" spans="1:19">
      <c r="A113">
        <v>296</v>
      </c>
      <c r="B113" t="s">
        <v>336</v>
      </c>
      <c r="C113" t="s">
        <v>337</v>
      </c>
      <c r="D113" s="1">
        <v>2.9</v>
      </c>
      <c r="E113">
        <v>1752.73</v>
      </c>
      <c r="G113" t="s">
        <v>338</v>
      </c>
      <c r="H113">
        <f t="shared" si="3"/>
        <v>1</v>
      </c>
      <c r="I113">
        <f>SUM(H$2:H113)/3</f>
        <v>27</v>
      </c>
      <c r="J113">
        <f>COUNT(A$2:A113) - I113</f>
        <v>85</v>
      </c>
      <c r="K113">
        <f t="shared" si="4"/>
        <v>0.1588235294117647</v>
      </c>
      <c r="L113">
        <f t="shared" si="5"/>
        <v>0.64885496183206104</v>
      </c>
      <c r="M113">
        <v>3</v>
      </c>
      <c r="N113">
        <v>17</v>
      </c>
      <c r="P113" t="s">
        <v>66</v>
      </c>
      <c r="Q113">
        <v>2</v>
      </c>
      <c r="R113">
        <v>1752.009</v>
      </c>
      <c r="S113">
        <v>36.700000000000003</v>
      </c>
    </row>
    <row r="114" spans="1:19">
      <c r="A114">
        <v>29</v>
      </c>
      <c r="B114" t="s">
        <v>348</v>
      </c>
      <c r="C114" t="s">
        <v>349</v>
      </c>
      <c r="D114" s="1">
        <v>3</v>
      </c>
      <c r="E114">
        <v>1741.36</v>
      </c>
      <c r="G114" t="s">
        <v>350</v>
      </c>
      <c r="H114">
        <f t="shared" si="3"/>
        <v>1</v>
      </c>
      <c r="I114">
        <f>SUM(H$2:H114)/3</f>
        <v>27.333333333333332</v>
      </c>
      <c r="J114">
        <f>COUNT(A$2:A114) - I114</f>
        <v>85.666666666666671</v>
      </c>
      <c r="K114">
        <f t="shared" si="4"/>
        <v>0.16078431372549018</v>
      </c>
      <c r="L114">
        <f t="shared" si="5"/>
        <v>0.65394402035623411</v>
      </c>
      <c r="M114">
        <v>10</v>
      </c>
      <c r="N114">
        <v>25</v>
      </c>
      <c r="Q114">
        <v>2</v>
      </c>
      <c r="R114">
        <v>1741.9269999999999</v>
      </c>
      <c r="S114">
        <v>33.799999999999997</v>
      </c>
    </row>
    <row r="115" spans="1:19">
      <c r="A115">
        <v>35</v>
      </c>
      <c r="B115" t="s">
        <v>346</v>
      </c>
      <c r="C115" t="s">
        <v>347</v>
      </c>
      <c r="D115" s="1">
        <v>3</v>
      </c>
      <c r="E115">
        <v>732.38099999999997</v>
      </c>
      <c r="G115" t="s">
        <v>206</v>
      </c>
      <c r="H115">
        <f t="shared" si="3"/>
        <v>1</v>
      </c>
      <c r="I115">
        <f>SUM(H$2:H115)/3</f>
        <v>27.666666666666668</v>
      </c>
      <c r="J115">
        <f>COUNT(A$2:A115) - I115</f>
        <v>86.333333333333329</v>
      </c>
      <c r="K115">
        <f t="shared" si="4"/>
        <v>0.16274509803921569</v>
      </c>
      <c r="L115">
        <f t="shared" si="5"/>
        <v>0.65903307888040707</v>
      </c>
      <c r="M115">
        <v>383</v>
      </c>
      <c r="N115">
        <v>388</v>
      </c>
      <c r="Q115">
        <v>1</v>
      </c>
      <c r="R115">
        <v>733.47199999999998</v>
      </c>
      <c r="S115">
        <v>15.5</v>
      </c>
    </row>
    <row r="116" spans="1:19">
      <c r="A116">
        <v>173</v>
      </c>
      <c r="B116" t="s">
        <v>345</v>
      </c>
      <c r="C116" t="s">
        <v>46</v>
      </c>
      <c r="D116" s="1">
        <v>3</v>
      </c>
      <c r="E116">
        <v>1750.23</v>
      </c>
      <c r="G116" t="s">
        <v>47</v>
      </c>
      <c r="H116">
        <f t="shared" si="3"/>
        <v>1</v>
      </c>
      <c r="I116">
        <f>SUM(H$2:H116)/3</f>
        <v>28</v>
      </c>
      <c r="J116">
        <f>COUNT(A$2:A116) - I116</f>
        <v>87</v>
      </c>
      <c r="K116">
        <f t="shared" si="4"/>
        <v>0.16470588235294117</v>
      </c>
      <c r="L116">
        <f t="shared" si="5"/>
        <v>0.66412213740458015</v>
      </c>
      <c r="M116">
        <v>407</v>
      </c>
      <c r="N116">
        <v>422</v>
      </c>
      <c r="Q116">
        <v>3</v>
      </c>
      <c r="R116">
        <v>1748.904</v>
      </c>
      <c r="S116">
        <v>38.299999999999997</v>
      </c>
    </row>
    <row r="117" spans="1:19">
      <c r="A117">
        <v>19</v>
      </c>
      <c r="B117" t="s">
        <v>351</v>
      </c>
      <c r="C117" t="s">
        <v>352</v>
      </c>
      <c r="D117" s="1">
        <v>3.1</v>
      </c>
      <c r="E117">
        <v>1492.19</v>
      </c>
      <c r="G117" t="s">
        <v>213</v>
      </c>
      <c r="H117">
        <f t="shared" si="3"/>
        <v>1</v>
      </c>
      <c r="I117">
        <f>SUM(H$2:H117)/3</f>
        <v>28.333333333333332</v>
      </c>
      <c r="J117">
        <f>COUNT(A$2:A117) - I117</f>
        <v>87.666666666666671</v>
      </c>
      <c r="K117">
        <f t="shared" si="4"/>
        <v>0.16666666666666666</v>
      </c>
      <c r="L117">
        <f t="shared" si="5"/>
        <v>0.66921119592875322</v>
      </c>
      <c r="M117">
        <v>409</v>
      </c>
      <c r="N117">
        <v>421</v>
      </c>
      <c r="P117" t="s">
        <v>353</v>
      </c>
      <c r="Q117">
        <v>3</v>
      </c>
      <c r="R117">
        <v>1492.856</v>
      </c>
      <c r="S117">
        <v>37</v>
      </c>
    </row>
    <row r="118" spans="1:19">
      <c r="A118">
        <v>78</v>
      </c>
      <c r="B118" t="s">
        <v>354</v>
      </c>
      <c r="C118" t="s">
        <v>355</v>
      </c>
      <c r="D118" s="1">
        <v>3.1</v>
      </c>
      <c r="E118">
        <v>1639.98</v>
      </c>
      <c r="G118" t="s">
        <v>356</v>
      </c>
      <c r="H118">
        <f t="shared" si="3"/>
        <v>1</v>
      </c>
      <c r="I118">
        <f>SUM(H$2:H118)/3</f>
        <v>28.666666666666668</v>
      </c>
      <c r="J118">
        <f>COUNT(A$2:A118) - I118</f>
        <v>88.333333333333329</v>
      </c>
      <c r="K118">
        <f t="shared" si="4"/>
        <v>0.16862745098039217</v>
      </c>
      <c r="L118">
        <f t="shared" si="5"/>
        <v>0.67430025445292618</v>
      </c>
      <c r="M118">
        <v>988</v>
      </c>
      <c r="N118">
        <v>1004</v>
      </c>
      <c r="P118" t="s">
        <v>138</v>
      </c>
      <c r="Q118">
        <v>3</v>
      </c>
      <c r="R118">
        <v>1640.799</v>
      </c>
      <c r="S118">
        <v>40.6</v>
      </c>
    </row>
    <row r="119" spans="1:19">
      <c r="A119">
        <v>96</v>
      </c>
      <c r="B119" t="s">
        <v>357</v>
      </c>
      <c r="C119" t="s">
        <v>358</v>
      </c>
      <c r="D119" s="1">
        <v>3.2</v>
      </c>
      <c r="E119">
        <v>1673.87</v>
      </c>
      <c r="G119" t="s">
        <v>359</v>
      </c>
      <c r="H119">
        <f t="shared" si="3"/>
        <v>1</v>
      </c>
      <c r="I119">
        <f>SUM(H$2:H119)/3</f>
        <v>29</v>
      </c>
      <c r="J119">
        <f>COUNT(A$2:A119) - I119</f>
        <v>89</v>
      </c>
      <c r="K119">
        <f t="shared" si="4"/>
        <v>0.17058823529411765</v>
      </c>
      <c r="L119">
        <f t="shared" si="5"/>
        <v>0.67938931297709926</v>
      </c>
      <c r="M119">
        <v>456</v>
      </c>
      <c r="N119">
        <v>471</v>
      </c>
      <c r="Q119">
        <v>3</v>
      </c>
      <c r="R119">
        <v>1673.7840000000001</v>
      </c>
      <c r="S119">
        <v>29</v>
      </c>
    </row>
    <row r="120" spans="1:19">
      <c r="A120">
        <v>34</v>
      </c>
      <c r="B120" t="s">
        <v>360</v>
      </c>
      <c r="C120" t="s">
        <v>149</v>
      </c>
      <c r="D120" s="1">
        <v>3.4</v>
      </c>
      <c r="E120">
        <v>997.58199999999999</v>
      </c>
      <c r="G120" t="s">
        <v>150</v>
      </c>
      <c r="H120">
        <f t="shared" si="3"/>
        <v>1</v>
      </c>
      <c r="I120">
        <f>SUM(H$2:H120)/3</f>
        <v>29.333333333333332</v>
      </c>
      <c r="J120">
        <f>COUNT(A$2:A120) - I120</f>
        <v>89.666666666666671</v>
      </c>
      <c r="K120">
        <f t="shared" si="4"/>
        <v>0.17254901960784313</v>
      </c>
      <c r="L120">
        <f t="shared" si="5"/>
        <v>0.68447837150127233</v>
      </c>
      <c r="M120">
        <v>162</v>
      </c>
      <c r="N120">
        <v>171</v>
      </c>
      <c r="Q120">
        <v>1</v>
      </c>
      <c r="R120">
        <v>998.63599999999997</v>
      </c>
      <c r="S120">
        <v>23.6</v>
      </c>
    </row>
    <row r="121" spans="1:19">
      <c r="A121">
        <v>88</v>
      </c>
      <c r="B121" t="s">
        <v>364</v>
      </c>
      <c r="C121" t="s">
        <v>365</v>
      </c>
      <c r="D121" s="1">
        <v>3.4</v>
      </c>
      <c r="E121">
        <v>1487.85</v>
      </c>
      <c r="G121" t="s">
        <v>366</v>
      </c>
      <c r="H121">
        <f t="shared" si="3"/>
        <v>1</v>
      </c>
      <c r="I121">
        <f>SUM(H$2:H121)/3</f>
        <v>29.666666666666668</v>
      </c>
      <c r="J121">
        <f>COUNT(A$2:A121) - I121</f>
        <v>90.333333333333329</v>
      </c>
      <c r="K121">
        <f t="shared" si="4"/>
        <v>0.17450980392156865</v>
      </c>
      <c r="L121">
        <f t="shared" si="5"/>
        <v>0.68956743002544529</v>
      </c>
      <c r="M121">
        <v>1625</v>
      </c>
      <c r="N121">
        <v>1638</v>
      </c>
      <c r="Q121">
        <v>3</v>
      </c>
      <c r="R121">
        <v>1488.912</v>
      </c>
      <c r="S121">
        <v>36</v>
      </c>
    </row>
    <row r="122" spans="1:19">
      <c r="A122">
        <v>305</v>
      </c>
      <c r="B122" t="s">
        <v>361</v>
      </c>
      <c r="C122" t="s">
        <v>362</v>
      </c>
      <c r="D122" s="1">
        <v>3.4</v>
      </c>
      <c r="E122">
        <v>2163.0300000000002</v>
      </c>
      <c r="G122" t="s">
        <v>363</v>
      </c>
      <c r="H122">
        <f t="shared" si="3"/>
        <v>0</v>
      </c>
      <c r="I122">
        <f>SUM(H$2:H122)/3</f>
        <v>29.666666666666668</v>
      </c>
      <c r="J122">
        <f>COUNT(A$2:A122) - I122</f>
        <v>91.333333333333329</v>
      </c>
      <c r="K122">
        <f t="shared" si="4"/>
        <v>0.17450980392156865</v>
      </c>
      <c r="L122">
        <f t="shared" si="5"/>
        <v>0.69720101781170485</v>
      </c>
      <c r="M122">
        <v>83</v>
      </c>
      <c r="N122">
        <v>102</v>
      </c>
      <c r="P122" t="s">
        <v>66</v>
      </c>
      <c r="Q122">
        <v>3</v>
      </c>
      <c r="R122">
        <v>2164.0450000000001</v>
      </c>
      <c r="S122">
        <v>40.799999999999997</v>
      </c>
    </row>
    <row r="123" spans="1:19">
      <c r="A123">
        <v>278</v>
      </c>
      <c r="B123" t="s">
        <v>367</v>
      </c>
      <c r="C123" t="s">
        <v>368</v>
      </c>
      <c r="D123" s="1">
        <v>3.5</v>
      </c>
      <c r="E123">
        <v>1880.85</v>
      </c>
      <c r="G123" t="s">
        <v>369</v>
      </c>
      <c r="H123">
        <f t="shared" si="3"/>
        <v>0</v>
      </c>
      <c r="I123">
        <f>SUM(H$2:H123)/3</f>
        <v>29.666666666666668</v>
      </c>
      <c r="J123">
        <f>COUNT(A$2:A123) - I123</f>
        <v>92.333333333333329</v>
      </c>
      <c r="K123">
        <f t="shared" si="4"/>
        <v>0.17450980392156865</v>
      </c>
      <c r="L123">
        <f t="shared" si="5"/>
        <v>0.70483460559796429</v>
      </c>
      <c r="M123">
        <v>2490</v>
      </c>
      <c r="N123">
        <v>2505</v>
      </c>
      <c r="P123" t="s">
        <v>40</v>
      </c>
      <c r="Q123">
        <v>3</v>
      </c>
      <c r="R123">
        <v>1881.8489999999999</v>
      </c>
      <c r="S123">
        <v>37.6</v>
      </c>
    </row>
    <row r="124" spans="1:19">
      <c r="A124">
        <v>284</v>
      </c>
      <c r="B124" t="s">
        <v>370</v>
      </c>
      <c r="C124" t="s">
        <v>371</v>
      </c>
      <c r="D124" s="1">
        <v>3.5</v>
      </c>
      <c r="E124">
        <v>962.39099999999996</v>
      </c>
      <c r="G124" t="s">
        <v>372</v>
      </c>
      <c r="H124">
        <f t="shared" si="3"/>
        <v>1</v>
      </c>
      <c r="I124">
        <f>SUM(H$2:H124)/3</f>
        <v>30</v>
      </c>
      <c r="J124">
        <f>COUNT(A$2:A124) - I124</f>
        <v>93</v>
      </c>
      <c r="K124">
        <f t="shared" si="4"/>
        <v>0.17647058823529413</v>
      </c>
      <c r="L124">
        <f t="shared" si="5"/>
        <v>0.70992366412213737</v>
      </c>
      <c r="M124">
        <v>1467</v>
      </c>
      <c r="N124">
        <v>1474</v>
      </c>
      <c r="P124" t="s">
        <v>138</v>
      </c>
      <c r="Q124">
        <v>2</v>
      </c>
      <c r="R124">
        <v>963.5</v>
      </c>
      <c r="S124">
        <v>30.6</v>
      </c>
    </row>
    <row r="125" spans="1:19">
      <c r="A125">
        <v>103</v>
      </c>
      <c r="B125" t="s">
        <v>376</v>
      </c>
      <c r="C125" t="s">
        <v>377</v>
      </c>
      <c r="D125" s="1">
        <v>3.6</v>
      </c>
      <c r="E125">
        <v>1850.04</v>
      </c>
      <c r="G125" t="s">
        <v>378</v>
      </c>
      <c r="H125">
        <f t="shared" si="3"/>
        <v>0</v>
      </c>
      <c r="I125">
        <f>SUM(H$2:H125)/3</f>
        <v>30</v>
      </c>
      <c r="J125">
        <f>COUNT(A$2:A125) - I125</f>
        <v>94</v>
      </c>
      <c r="K125">
        <f t="shared" si="4"/>
        <v>0.17647058823529413</v>
      </c>
      <c r="L125">
        <f t="shared" si="5"/>
        <v>0.71755725190839692</v>
      </c>
      <c r="M125">
        <v>321</v>
      </c>
      <c r="N125">
        <v>337</v>
      </c>
      <c r="P125" t="s">
        <v>379</v>
      </c>
      <c r="Q125">
        <v>3</v>
      </c>
      <c r="R125">
        <v>1850.9159999999999</v>
      </c>
      <c r="S125">
        <v>29.1</v>
      </c>
    </row>
    <row r="126" spans="1:19">
      <c r="A126">
        <v>144</v>
      </c>
      <c r="B126" t="s">
        <v>373</v>
      </c>
      <c r="C126" t="s">
        <v>374</v>
      </c>
      <c r="D126" s="1">
        <v>3.6</v>
      </c>
      <c r="E126">
        <v>1902.02</v>
      </c>
      <c r="G126" t="s">
        <v>375</v>
      </c>
      <c r="H126">
        <f t="shared" si="3"/>
        <v>0</v>
      </c>
      <c r="I126">
        <f>SUM(H$2:H126)/3</f>
        <v>30</v>
      </c>
      <c r="J126">
        <f>COUNT(A$2:A126) - I126</f>
        <v>95</v>
      </c>
      <c r="K126">
        <f t="shared" si="4"/>
        <v>0.17647058823529413</v>
      </c>
      <c r="L126">
        <f t="shared" si="5"/>
        <v>0.72519083969465647</v>
      </c>
      <c r="M126">
        <v>2256</v>
      </c>
      <c r="N126">
        <v>2273</v>
      </c>
      <c r="Q126">
        <v>3</v>
      </c>
      <c r="R126">
        <v>1902.8679999999999</v>
      </c>
      <c r="S126">
        <v>38</v>
      </c>
    </row>
    <row r="127" spans="1:19">
      <c r="A127">
        <v>31</v>
      </c>
      <c r="B127" t="s">
        <v>384</v>
      </c>
      <c r="C127" t="s">
        <v>385</v>
      </c>
      <c r="D127" s="1">
        <v>3.7</v>
      </c>
      <c r="E127">
        <v>756.31799999999998</v>
      </c>
      <c r="G127" t="s">
        <v>386</v>
      </c>
      <c r="H127">
        <f t="shared" si="3"/>
        <v>0</v>
      </c>
      <c r="I127">
        <f>SUM(H$2:H127)/3</f>
        <v>30</v>
      </c>
      <c r="J127">
        <f>COUNT(A$2:A127) - I127</f>
        <v>96</v>
      </c>
      <c r="K127">
        <f t="shared" si="4"/>
        <v>0.17647058823529413</v>
      </c>
      <c r="L127">
        <f t="shared" si="5"/>
        <v>0.73282442748091603</v>
      </c>
      <c r="M127">
        <v>48</v>
      </c>
      <c r="N127">
        <v>54</v>
      </c>
      <c r="Q127">
        <v>1</v>
      </c>
      <c r="R127">
        <v>756.44</v>
      </c>
      <c r="S127">
        <v>19</v>
      </c>
    </row>
    <row r="128" spans="1:19">
      <c r="A128">
        <v>31</v>
      </c>
      <c r="B128" t="s">
        <v>384</v>
      </c>
      <c r="C128" t="s">
        <v>387</v>
      </c>
      <c r="D128" s="1">
        <v>3.7</v>
      </c>
      <c r="E128">
        <v>756.31799999999998</v>
      </c>
      <c r="G128" t="s">
        <v>388</v>
      </c>
      <c r="H128">
        <f t="shared" si="3"/>
        <v>1</v>
      </c>
      <c r="I128">
        <f>SUM(H$2:H128)/3</f>
        <v>30.333333333333332</v>
      </c>
      <c r="J128">
        <f>COUNT(A$2:A128) - I128</f>
        <v>96.666666666666671</v>
      </c>
      <c r="K128">
        <f t="shared" si="4"/>
        <v>0.17843137254901961</v>
      </c>
      <c r="L128">
        <f t="shared" si="5"/>
        <v>0.7379134860050891</v>
      </c>
      <c r="M128">
        <v>689</v>
      </c>
      <c r="N128">
        <v>696</v>
      </c>
      <c r="Q128">
        <v>1</v>
      </c>
      <c r="R128">
        <v>756.43600000000004</v>
      </c>
      <c r="S128">
        <v>19</v>
      </c>
    </row>
    <row r="129" spans="1:19">
      <c r="A129">
        <v>155</v>
      </c>
      <c r="B129" t="s">
        <v>380</v>
      </c>
      <c r="C129" t="s">
        <v>381</v>
      </c>
      <c r="D129" s="1">
        <v>3.7</v>
      </c>
      <c r="E129">
        <v>1750.67</v>
      </c>
      <c r="G129" t="s">
        <v>382</v>
      </c>
      <c r="H129">
        <f t="shared" si="3"/>
        <v>1</v>
      </c>
      <c r="I129">
        <f>SUM(H$2:H129)/3</f>
        <v>30.666666666666668</v>
      </c>
      <c r="J129">
        <f>COUNT(A$2:A129) - I129</f>
        <v>97.333333333333329</v>
      </c>
      <c r="K129">
        <f t="shared" si="4"/>
        <v>0.1803921568627451</v>
      </c>
      <c r="L129">
        <f t="shared" si="5"/>
        <v>0.74300254452926207</v>
      </c>
      <c r="M129">
        <v>413</v>
      </c>
      <c r="N129">
        <v>427</v>
      </c>
      <c r="P129" t="s">
        <v>383</v>
      </c>
      <c r="Q129">
        <v>3</v>
      </c>
      <c r="R129">
        <v>1749.77</v>
      </c>
      <c r="S129">
        <v>40.5</v>
      </c>
    </row>
    <row r="130" spans="1:19">
      <c r="A130">
        <v>134</v>
      </c>
      <c r="B130" t="s">
        <v>389</v>
      </c>
      <c r="C130" t="s">
        <v>390</v>
      </c>
      <c r="D130" s="1">
        <v>3.8</v>
      </c>
      <c r="E130">
        <v>577.322</v>
      </c>
      <c r="G130" t="s">
        <v>391</v>
      </c>
      <c r="H130">
        <f t="shared" si="3"/>
        <v>1</v>
      </c>
      <c r="I130">
        <f>SUM(H$2:H130)/3</f>
        <v>31</v>
      </c>
      <c r="J130">
        <f>COUNT(A$2:A130) - I130</f>
        <v>98</v>
      </c>
      <c r="K130">
        <f t="shared" si="4"/>
        <v>0.18235294117647058</v>
      </c>
      <c r="L130">
        <f t="shared" si="5"/>
        <v>0.74809160305343514</v>
      </c>
      <c r="M130">
        <v>745</v>
      </c>
      <c r="N130">
        <v>750</v>
      </c>
      <c r="Q130">
        <v>1</v>
      </c>
      <c r="R130">
        <v>577.29399999999998</v>
      </c>
      <c r="S130">
        <v>19</v>
      </c>
    </row>
    <row r="131" spans="1:19">
      <c r="A131">
        <v>165</v>
      </c>
      <c r="B131" t="s">
        <v>392</v>
      </c>
      <c r="C131" t="s">
        <v>393</v>
      </c>
      <c r="D131" s="1">
        <v>3.9</v>
      </c>
      <c r="E131">
        <v>912.47</v>
      </c>
      <c r="G131" t="s">
        <v>394</v>
      </c>
      <c r="H131">
        <f t="shared" ref="H131:H174" si="6">IF(ISNUMBER(SEARCH("Rnd",G131)),1,0)</f>
        <v>1</v>
      </c>
      <c r="I131">
        <f>SUM(H$2:H131)/3</f>
        <v>31.333333333333332</v>
      </c>
      <c r="J131">
        <f>COUNT(A$2:A131) - I131</f>
        <v>98.666666666666671</v>
      </c>
      <c r="K131">
        <f t="shared" ref="K131:K174" si="7">I131/170</f>
        <v>0.18431372549019606</v>
      </c>
      <c r="L131">
        <f t="shared" ref="L131:L174" si="8">J131/131</f>
        <v>0.75318066157760821</v>
      </c>
      <c r="M131">
        <v>785</v>
      </c>
      <c r="N131">
        <v>791</v>
      </c>
      <c r="P131" t="s">
        <v>40</v>
      </c>
      <c r="Q131">
        <v>2</v>
      </c>
      <c r="R131">
        <v>911.47699999999998</v>
      </c>
      <c r="S131">
        <v>24.8</v>
      </c>
    </row>
    <row r="132" spans="1:19">
      <c r="A132">
        <v>241</v>
      </c>
      <c r="B132" t="s">
        <v>395</v>
      </c>
      <c r="C132" t="s">
        <v>396</v>
      </c>
      <c r="D132" s="1">
        <v>4</v>
      </c>
      <c r="E132">
        <v>588.78</v>
      </c>
      <c r="G132" t="s">
        <v>188</v>
      </c>
      <c r="H132">
        <f t="shared" si="6"/>
        <v>0</v>
      </c>
      <c r="I132">
        <f>SUM(H$2:H132)/3</f>
        <v>31.333333333333332</v>
      </c>
      <c r="J132">
        <f>COUNT(A$2:A132) - I132</f>
        <v>99.666666666666671</v>
      </c>
      <c r="K132">
        <f t="shared" si="7"/>
        <v>0.18431372549019606</v>
      </c>
      <c r="L132">
        <f t="shared" si="8"/>
        <v>0.76081424936386777</v>
      </c>
      <c r="M132">
        <v>4502</v>
      </c>
      <c r="N132">
        <v>4507</v>
      </c>
      <c r="Q132">
        <v>1</v>
      </c>
      <c r="R132">
        <v>588.30999999999995</v>
      </c>
      <c r="S132">
        <v>13.9</v>
      </c>
    </row>
    <row r="133" spans="1:19">
      <c r="A133">
        <v>241</v>
      </c>
      <c r="B133" t="s">
        <v>395</v>
      </c>
      <c r="C133" t="s">
        <v>396</v>
      </c>
      <c r="D133" s="1">
        <v>4</v>
      </c>
      <c r="E133">
        <v>588.78</v>
      </c>
      <c r="G133" t="s">
        <v>397</v>
      </c>
      <c r="H133">
        <f t="shared" si="6"/>
        <v>0</v>
      </c>
      <c r="I133">
        <f>SUM(H$2:H133)/3</f>
        <v>31.333333333333332</v>
      </c>
      <c r="J133">
        <f>COUNT(A$2:A133) - I133</f>
        <v>100.66666666666667</v>
      </c>
      <c r="K133">
        <f t="shared" si="7"/>
        <v>0.18431372549019606</v>
      </c>
      <c r="L133">
        <f t="shared" si="8"/>
        <v>0.76844783715012721</v>
      </c>
      <c r="M133">
        <v>55</v>
      </c>
      <c r="N133">
        <v>60</v>
      </c>
      <c r="Q133">
        <v>1</v>
      </c>
      <c r="R133">
        <v>588.30999999999995</v>
      </c>
      <c r="S133">
        <v>13.9</v>
      </c>
    </row>
    <row r="134" spans="1:19">
      <c r="A134">
        <v>182</v>
      </c>
      <c r="B134" t="s">
        <v>402</v>
      </c>
      <c r="C134" t="s">
        <v>403</v>
      </c>
      <c r="D134" s="1">
        <v>4.0999999999999996</v>
      </c>
      <c r="E134">
        <v>1554.71</v>
      </c>
      <c r="G134" t="s">
        <v>404</v>
      </c>
      <c r="H134">
        <f t="shared" si="6"/>
        <v>1</v>
      </c>
      <c r="I134">
        <f>SUM(H$2:H134)/3</f>
        <v>31.666666666666668</v>
      </c>
      <c r="J134">
        <f>COUNT(A$2:A134) - I134</f>
        <v>101.33333333333333</v>
      </c>
      <c r="K134">
        <f t="shared" si="7"/>
        <v>0.18627450980392157</v>
      </c>
      <c r="L134">
        <f t="shared" si="8"/>
        <v>0.77353689567430017</v>
      </c>
      <c r="M134">
        <v>2576</v>
      </c>
      <c r="N134">
        <v>2588</v>
      </c>
      <c r="Q134">
        <v>2</v>
      </c>
      <c r="R134">
        <v>1553.748</v>
      </c>
      <c r="S134">
        <v>19.100000000000001</v>
      </c>
    </row>
    <row r="135" spans="1:19">
      <c r="A135">
        <v>185</v>
      </c>
      <c r="B135" t="s">
        <v>398</v>
      </c>
      <c r="C135" t="s">
        <v>399</v>
      </c>
      <c r="D135" s="1">
        <v>4.0999999999999996</v>
      </c>
      <c r="E135">
        <v>1321.91</v>
      </c>
      <c r="G135" t="s">
        <v>400</v>
      </c>
      <c r="H135">
        <f t="shared" si="6"/>
        <v>1</v>
      </c>
      <c r="I135">
        <f>SUM(H$2:H135)/3</f>
        <v>32</v>
      </c>
      <c r="J135">
        <f>COUNT(A$2:A135) - I135</f>
        <v>102</v>
      </c>
      <c r="K135">
        <f t="shared" si="7"/>
        <v>0.18823529411764706</v>
      </c>
      <c r="L135">
        <f t="shared" si="8"/>
        <v>0.77862595419847325</v>
      </c>
      <c r="M135">
        <v>162</v>
      </c>
      <c r="N135">
        <v>173</v>
      </c>
      <c r="P135" t="s">
        <v>401</v>
      </c>
      <c r="Q135">
        <v>2</v>
      </c>
      <c r="R135">
        <v>1320.615</v>
      </c>
      <c r="S135">
        <v>25</v>
      </c>
    </row>
    <row r="136" spans="1:19">
      <c r="A136">
        <v>259</v>
      </c>
      <c r="B136" t="s">
        <v>406</v>
      </c>
      <c r="C136" t="s">
        <v>407</v>
      </c>
      <c r="D136" s="1">
        <v>4.2</v>
      </c>
      <c r="E136">
        <v>1142.79</v>
      </c>
      <c r="G136" t="s">
        <v>408</v>
      </c>
      <c r="H136">
        <f t="shared" si="6"/>
        <v>0</v>
      </c>
      <c r="I136">
        <f>SUM(H$2:H136)/3</f>
        <v>32</v>
      </c>
      <c r="J136">
        <f>COUNT(A$2:A136) - I136</f>
        <v>103</v>
      </c>
      <c r="K136">
        <f t="shared" si="7"/>
        <v>0.18823529411764706</v>
      </c>
      <c r="L136">
        <f t="shared" si="8"/>
        <v>0.7862595419847328</v>
      </c>
      <c r="M136">
        <v>1881</v>
      </c>
      <c r="N136">
        <v>1892</v>
      </c>
      <c r="Q136">
        <v>2</v>
      </c>
      <c r="R136">
        <v>1143.616</v>
      </c>
      <c r="S136">
        <v>26.5</v>
      </c>
    </row>
    <row r="137" spans="1:19">
      <c r="A137">
        <v>276</v>
      </c>
      <c r="B137" t="s">
        <v>405</v>
      </c>
      <c r="C137" t="s">
        <v>52</v>
      </c>
      <c r="D137" s="1">
        <v>4.2</v>
      </c>
      <c r="E137">
        <v>1576.77</v>
      </c>
      <c r="G137" t="s">
        <v>53</v>
      </c>
      <c r="H137">
        <f t="shared" si="6"/>
        <v>1</v>
      </c>
      <c r="I137">
        <f>SUM(H$2:H137)/3</f>
        <v>32.333333333333336</v>
      </c>
      <c r="J137">
        <f>COUNT(A$2:A137) - I137</f>
        <v>103.66666666666666</v>
      </c>
      <c r="K137">
        <f t="shared" si="7"/>
        <v>0.19019607843137257</v>
      </c>
      <c r="L137">
        <f t="shared" si="8"/>
        <v>0.79134860050890576</v>
      </c>
      <c r="M137">
        <v>183</v>
      </c>
      <c r="N137">
        <v>197</v>
      </c>
      <c r="Q137">
        <v>3</v>
      </c>
      <c r="R137">
        <v>1576.931</v>
      </c>
      <c r="S137">
        <v>40.5</v>
      </c>
    </row>
    <row r="138" spans="1:19">
      <c r="A138">
        <v>125</v>
      </c>
      <c r="B138" t="s">
        <v>409</v>
      </c>
      <c r="C138" t="s">
        <v>410</v>
      </c>
      <c r="D138" s="1">
        <v>4.3</v>
      </c>
      <c r="E138">
        <v>1756.36</v>
      </c>
      <c r="G138" t="s">
        <v>411</v>
      </c>
      <c r="H138">
        <f t="shared" si="6"/>
        <v>1</v>
      </c>
      <c r="I138">
        <f>SUM(H$2:H138)/3</f>
        <v>32.666666666666664</v>
      </c>
      <c r="J138">
        <f>COUNT(A$2:A138) - I138</f>
        <v>104.33333333333334</v>
      </c>
      <c r="K138">
        <f t="shared" si="7"/>
        <v>0.19215686274509802</v>
      </c>
      <c r="L138">
        <f t="shared" si="8"/>
        <v>0.79643765903307895</v>
      </c>
      <c r="M138">
        <v>3487</v>
      </c>
      <c r="N138">
        <v>3503</v>
      </c>
      <c r="Q138">
        <v>3</v>
      </c>
      <c r="R138">
        <v>1755.9490000000001</v>
      </c>
      <c r="S138">
        <v>33.799999999999997</v>
      </c>
    </row>
    <row r="139" spans="1:19">
      <c r="A139">
        <v>136</v>
      </c>
      <c r="B139" t="s">
        <v>415</v>
      </c>
      <c r="C139" t="s">
        <v>86</v>
      </c>
      <c r="D139" s="1">
        <v>4.5</v>
      </c>
      <c r="E139">
        <v>1766.21</v>
      </c>
      <c r="G139" t="s">
        <v>87</v>
      </c>
      <c r="H139">
        <f t="shared" si="6"/>
        <v>1</v>
      </c>
      <c r="I139">
        <f>SUM(H$2:H139)/3</f>
        <v>33</v>
      </c>
      <c r="J139">
        <f>COUNT(A$2:A139) - I139</f>
        <v>105</v>
      </c>
      <c r="K139">
        <f t="shared" si="7"/>
        <v>0.19411764705882353</v>
      </c>
      <c r="L139">
        <f t="shared" si="8"/>
        <v>0.80152671755725191</v>
      </c>
      <c r="M139">
        <v>985</v>
      </c>
      <c r="N139">
        <v>999</v>
      </c>
      <c r="P139" t="s">
        <v>416</v>
      </c>
      <c r="Q139">
        <v>3</v>
      </c>
      <c r="R139">
        <v>1765.7370000000001</v>
      </c>
      <c r="S139">
        <v>35.200000000000003</v>
      </c>
    </row>
    <row r="140" spans="1:19">
      <c r="A140">
        <v>208</v>
      </c>
      <c r="B140" t="s">
        <v>412</v>
      </c>
      <c r="C140" t="s">
        <v>413</v>
      </c>
      <c r="D140" s="1">
        <v>4.5</v>
      </c>
      <c r="E140">
        <v>1640.01</v>
      </c>
      <c r="G140" t="s">
        <v>414</v>
      </c>
      <c r="H140">
        <f t="shared" si="6"/>
        <v>1</v>
      </c>
      <c r="I140">
        <f>SUM(H$2:H140)/3</f>
        <v>33.333333333333336</v>
      </c>
      <c r="J140">
        <f>COUNT(A$2:A140) - I140</f>
        <v>105.66666666666666</v>
      </c>
      <c r="K140">
        <f t="shared" si="7"/>
        <v>0.19607843137254904</v>
      </c>
      <c r="L140">
        <f t="shared" si="8"/>
        <v>0.80661577608142487</v>
      </c>
      <c r="M140">
        <v>7176</v>
      </c>
      <c r="N140">
        <v>7190</v>
      </c>
      <c r="Q140">
        <v>3</v>
      </c>
      <c r="R140">
        <v>1638.86</v>
      </c>
      <c r="S140">
        <v>40.4</v>
      </c>
    </row>
    <row r="141" spans="1:19">
      <c r="A141">
        <v>304</v>
      </c>
      <c r="B141" t="s">
        <v>417</v>
      </c>
      <c r="C141" t="s">
        <v>418</v>
      </c>
      <c r="D141" s="1">
        <v>4.5999999999999996</v>
      </c>
      <c r="E141">
        <v>1014.63</v>
      </c>
      <c r="G141" t="s">
        <v>419</v>
      </c>
      <c r="H141">
        <f t="shared" si="6"/>
        <v>1</v>
      </c>
      <c r="I141">
        <f>SUM(H$2:H141)/3</f>
        <v>33.666666666666664</v>
      </c>
      <c r="J141">
        <f>COUNT(A$2:A141) - I141</f>
        <v>106.33333333333334</v>
      </c>
      <c r="K141">
        <f t="shared" si="7"/>
        <v>0.1980392156862745</v>
      </c>
      <c r="L141">
        <f t="shared" si="8"/>
        <v>0.81170483460559806</v>
      </c>
      <c r="M141">
        <v>1656</v>
      </c>
      <c r="N141">
        <v>1665</v>
      </c>
      <c r="Q141">
        <v>2</v>
      </c>
      <c r="R141">
        <v>1015.492</v>
      </c>
      <c r="S141">
        <v>15.1</v>
      </c>
    </row>
    <row r="142" spans="1:19">
      <c r="A142">
        <v>113</v>
      </c>
      <c r="B142" t="s">
        <v>423</v>
      </c>
      <c r="C142" t="s">
        <v>424</v>
      </c>
      <c r="D142" s="1">
        <v>4.7</v>
      </c>
      <c r="E142">
        <v>974.53300000000002</v>
      </c>
      <c r="G142" t="s">
        <v>425</v>
      </c>
      <c r="H142">
        <f t="shared" si="6"/>
        <v>0</v>
      </c>
      <c r="I142">
        <f>SUM(H$2:H142)/3</f>
        <v>33.666666666666664</v>
      </c>
      <c r="J142">
        <f>COUNT(A$2:A142) - I142</f>
        <v>107.33333333333334</v>
      </c>
      <c r="K142">
        <f t="shared" si="7"/>
        <v>0.1980392156862745</v>
      </c>
      <c r="L142">
        <f t="shared" si="8"/>
        <v>0.81933842239185761</v>
      </c>
      <c r="M142">
        <v>498</v>
      </c>
      <c r="N142">
        <v>506</v>
      </c>
      <c r="Q142">
        <v>2</v>
      </c>
      <c r="R142">
        <v>974.49</v>
      </c>
      <c r="S142">
        <v>28.9</v>
      </c>
    </row>
    <row r="143" spans="1:19">
      <c r="A143">
        <v>300</v>
      </c>
      <c r="B143" t="s">
        <v>420</v>
      </c>
      <c r="C143" t="s">
        <v>421</v>
      </c>
      <c r="D143" s="1">
        <v>4.7</v>
      </c>
      <c r="E143">
        <v>960.84799999999996</v>
      </c>
      <c r="G143" t="s">
        <v>422</v>
      </c>
      <c r="H143">
        <f t="shared" si="6"/>
        <v>1</v>
      </c>
      <c r="I143">
        <f>SUM(H$2:H143)/3</f>
        <v>34</v>
      </c>
      <c r="J143">
        <f>COUNT(A$2:A143) - I143</f>
        <v>108</v>
      </c>
      <c r="K143">
        <f t="shared" si="7"/>
        <v>0.2</v>
      </c>
      <c r="L143">
        <f t="shared" si="8"/>
        <v>0.82442748091603058</v>
      </c>
      <c r="M143">
        <v>4824</v>
      </c>
      <c r="N143">
        <v>4832</v>
      </c>
      <c r="P143" t="s">
        <v>66</v>
      </c>
      <c r="Q143">
        <v>2</v>
      </c>
      <c r="R143">
        <v>959.46100000000001</v>
      </c>
      <c r="S143">
        <v>29.2</v>
      </c>
    </row>
    <row r="144" spans="1:19">
      <c r="A144">
        <v>20</v>
      </c>
      <c r="B144" t="s">
        <v>426</v>
      </c>
      <c r="C144" t="s">
        <v>427</v>
      </c>
      <c r="D144" s="1">
        <v>4.9000000000000004</v>
      </c>
      <c r="E144">
        <v>964.42100000000005</v>
      </c>
      <c r="G144" t="s">
        <v>428</v>
      </c>
      <c r="H144">
        <f t="shared" si="6"/>
        <v>0</v>
      </c>
      <c r="I144">
        <f>SUM(H$2:H144)/3</f>
        <v>34</v>
      </c>
      <c r="J144">
        <f>COUNT(A$2:A144) - I144</f>
        <v>109</v>
      </c>
      <c r="K144">
        <f t="shared" si="7"/>
        <v>0.2</v>
      </c>
      <c r="L144">
        <f t="shared" si="8"/>
        <v>0.83206106870229013</v>
      </c>
      <c r="M144">
        <v>434</v>
      </c>
      <c r="N144">
        <v>442</v>
      </c>
      <c r="Q144">
        <v>1</v>
      </c>
      <c r="R144">
        <v>964.49599999999998</v>
      </c>
      <c r="S144">
        <v>20.100000000000001</v>
      </c>
    </row>
    <row r="145" spans="1:19">
      <c r="A145">
        <v>306</v>
      </c>
      <c r="B145" t="s">
        <v>429</v>
      </c>
      <c r="C145" t="s">
        <v>430</v>
      </c>
      <c r="D145" s="1">
        <v>4.9000000000000004</v>
      </c>
      <c r="E145">
        <v>1357.71</v>
      </c>
      <c r="G145" t="s">
        <v>431</v>
      </c>
      <c r="H145">
        <f t="shared" si="6"/>
        <v>1</v>
      </c>
      <c r="I145">
        <f>SUM(H$2:H145)/3</f>
        <v>34.333333333333336</v>
      </c>
      <c r="J145">
        <f>COUNT(A$2:A145) - I145</f>
        <v>109.66666666666666</v>
      </c>
      <c r="K145">
        <f t="shared" si="7"/>
        <v>0.20196078431372549</v>
      </c>
      <c r="L145">
        <f t="shared" si="8"/>
        <v>0.83715012722646298</v>
      </c>
      <c r="M145">
        <v>519</v>
      </c>
      <c r="N145">
        <v>529</v>
      </c>
      <c r="P145" t="s">
        <v>432</v>
      </c>
      <c r="Q145">
        <v>2</v>
      </c>
      <c r="R145">
        <v>1357.547</v>
      </c>
      <c r="S145">
        <v>25.4</v>
      </c>
    </row>
    <row r="146" spans="1:19">
      <c r="A146">
        <v>141</v>
      </c>
      <c r="B146" t="s">
        <v>436</v>
      </c>
      <c r="C146" t="s">
        <v>437</v>
      </c>
      <c r="D146" s="1">
        <v>5</v>
      </c>
      <c r="E146">
        <v>722.4</v>
      </c>
      <c r="G146" t="s">
        <v>438</v>
      </c>
      <c r="H146">
        <f t="shared" si="6"/>
        <v>1</v>
      </c>
      <c r="I146">
        <f>SUM(H$2:H146)/3</f>
        <v>34.666666666666664</v>
      </c>
      <c r="J146">
        <f>COUNT(A$2:A146) - I146</f>
        <v>110.33333333333334</v>
      </c>
      <c r="K146">
        <f t="shared" si="7"/>
        <v>0.20392156862745098</v>
      </c>
      <c r="L146">
        <f t="shared" si="8"/>
        <v>0.84223918575063617</v>
      </c>
      <c r="M146">
        <v>1807</v>
      </c>
      <c r="N146">
        <v>1812</v>
      </c>
      <c r="Q146">
        <v>1</v>
      </c>
      <c r="R146">
        <v>722.38300000000004</v>
      </c>
      <c r="S146">
        <v>23.6</v>
      </c>
    </row>
    <row r="147" spans="1:19">
      <c r="A147">
        <v>271</v>
      </c>
      <c r="B147" t="s">
        <v>433</v>
      </c>
      <c r="C147" t="s">
        <v>434</v>
      </c>
      <c r="D147" s="1">
        <v>5</v>
      </c>
      <c r="E147">
        <v>927.48900000000003</v>
      </c>
      <c r="G147" t="s">
        <v>435</v>
      </c>
      <c r="H147">
        <f t="shared" si="6"/>
        <v>1</v>
      </c>
      <c r="I147">
        <f>SUM(H$2:H147)/3</f>
        <v>35</v>
      </c>
      <c r="J147">
        <f>COUNT(A$2:A147) - I147</f>
        <v>111</v>
      </c>
      <c r="K147">
        <f t="shared" si="7"/>
        <v>0.20588235294117646</v>
      </c>
      <c r="L147">
        <f t="shared" si="8"/>
        <v>0.84732824427480913</v>
      </c>
      <c r="M147">
        <v>1020</v>
      </c>
      <c r="N147">
        <v>1026</v>
      </c>
      <c r="Q147">
        <v>2</v>
      </c>
      <c r="R147">
        <v>928.47699999999998</v>
      </c>
      <c r="S147">
        <v>27.1</v>
      </c>
    </row>
    <row r="148" spans="1:19">
      <c r="A148">
        <v>289</v>
      </c>
      <c r="B148" t="s">
        <v>439</v>
      </c>
      <c r="C148" t="s">
        <v>440</v>
      </c>
      <c r="D148" s="1">
        <v>5.0999999999999996</v>
      </c>
      <c r="E148">
        <v>1030.47</v>
      </c>
      <c r="G148" t="s">
        <v>441</v>
      </c>
      <c r="H148">
        <f t="shared" si="6"/>
        <v>1</v>
      </c>
      <c r="I148">
        <f>SUM(H$2:H148)/3</f>
        <v>35.333333333333336</v>
      </c>
      <c r="J148">
        <f>COUNT(A$2:A148) - I148</f>
        <v>111.66666666666666</v>
      </c>
      <c r="K148">
        <f t="shared" si="7"/>
        <v>0.20784313725490197</v>
      </c>
      <c r="L148">
        <f t="shared" si="8"/>
        <v>0.85241730279898209</v>
      </c>
      <c r="M148">
        <v>1601</v>
      </c>
      <c r="N148">
        <v>1609</v>
      </c>
      <c r="Q148">
        <v>2</v>
      </c>
      <c r="R148">
        <v>1030.5530000000001</v>
      </c>
      <c r="S148">
        <v>22.4</v>
      </c>
    </row>
    <row r="149" spans="1:19">
      <c r="A149">
        <v>86</v>
      </c>
      <c r="B149" t="s">
        <v>445</v>
      </c>
      <c r="C149" t="s">
        <v>446</v>
      </c>
      <c r="D149" s="1">
        <v>5.3</v>
      </c>
      <c r="E149">
        <v>1479.83</v>
      </c>
      <c r="G149" t="s">
        <v>447</v>
      </c>
      <c r="H149">
        <f t="shared" si="6"/>
        <v>1</v>
      </c>
      <c r="I149">
        <f>SUM(H$2:H149)/3</f>
        <v>35.666666666666664</v>
      </c>
      <c r="J149">
        <f>COUNT(A$2:A149) - I149</f>
        <v>112.33333333333334</v>
      </c>
      <c r="K149">
        <f t="shared" si="7"/>
        <v>0.20980392156862743</v>
      </c>
      <c r="L149">
        <f t="shared" si="8"/>
        <v>0.85750636132315528</v>
      </c>
      <c r="M149">
        <v>260</v>
      </c>
      <c r="N149">
        <v>273</v>
      </c>
      <c r="P149" t="s">
        <v>289</v>
      </c>
      <c r="Q149">
        <v>2</v>
      </c>
      <c r="R149">
        <v>1479.741</v>
      </c>
      <c r="S149">
        <v>33.200000000000003</v>
      </c>
    </row>
    <row r="150" spans="1:19">
      <c r="A150">
        <v>281</v>
      </c>
      <c r="B150" t="s">
        <v>442</v>
      </c>
      <c r="C150" t="s">
        <v>443</v>
      </c>
      <c r="D150" s="1">
        <v>5.3</v>
      </c>
      <c r="E150">
        <v>1024.53</v>
      </c>
      <c r="G150" t="s">
        <v>444</v>
      </c>
      <c r="H150">
        <f t="shared" si="6"/>
        <v>0</v>
      </c>
      <c r="I150">
        <f>SUM(H$2:H150)/3</f>
        <v>35.666666666666664</v>
      </c>
      <c r="J150">
        <f>COUNT(A$2:A150) - I150</f>
        <v>113.33333333333334</v>
      </c>
      <c r="K150">
        <f t="shared" si="7"/>
        <v>0.20980392156862743</v>
      </c>
      <c r="L150">
        <f t="shared" si="8"/>
        <v>0.86513994910941483</v>
      </c>
      <c r="M150">
        <v>391</v>
      </c>
      <c r="N150">
        <v>399</v>
      </c>
      <c r="P150" t="s">
        <v>289</v>
      </c>
      <c r="Q150">
        <v>2</v>
      </c>
      <c r="R150">
        <v>1023.508</v>
      </c>
      <c r="S150">
        <v>24.7</v>
      </c>
    </row>
    <row r="151" spans="1:19">
      <c r="A151">
        <v>181</v>
      </c>
      <c r="B151" t="s">
        <v>448</v>
      </c>
      <c r="C151" t="s">
        <v>449</v>
      </c>
      <c r="D151" s="1">
        <v>5.4</v>
      </c>
      <c r="E151">
        <v>1344.81</v>
      </c>
      <c r="G151" t="s">
        <v>450</v>
      </c>
      <c r="H151">
        <f t="shared" si="6"/>
        <v>1</v>
      </c>
      <c r="I151">
        <f>SUM(H$2:H151)/3</f>
        <v>36</v>
      </c>
      <c r="J151">
        <f>COUNT(A$2:A151) - I151</f>
        <v>114</v>
      </c>
      <c r="K151">
        <f t="shared" si="7"/>
        <v>0.21176470588235294</v>
      </c>
      <c r="L151">
        <f t="shared" si="8"/>
        <v>0.87022900763358779</v>
      </c>
      <c r="M151">
        <v>1033</v>
      </c>
      <c r="N151">
        <v>1043</v>
      </c>
      <c r="Q151">
        <v>3</v>
      </c>
      <c r="R151">
        <v>1345.6959999999999</v>
      </c>
      <c r="S151">
        <v>21.7</v>
      </c>
    </row>
    <row r="152" spans="1:19">
      <c r="A152">
        <v>7</v>
      </c>
      <c r="B152" t="s">
        <v>454</v>
      </c>
      <c r="C152" t="s">
        <v>455</v>
      </c>
      <c r="D152" s="1">
        <v>5.6</v>
      </c>
      <c r="E152">
        <v>1480.81</v>
      </c>
      <c r="G152" t="s">
        <v>456</v>
      </c>
      <c r="H152">
        <f t="shared" si="6"/>
        <v>1</v>
      </c>
      <c r="I152">
        <f>SUM(H$2:H152)/3</f>
        <v>36.333333333333336</v>
      </c>
      <c r="J152">
        <f>COUNT(A$2:A152) - I152</f>
        <v>114.66666666666666</v>
      </c>
      <c r="K152">
        <f t="shared" si="7"/>
        <v>0.21372549019607845</v>
      </c>
      <c r="L152">
        <f t="shared" si="8"/>
        <v>0.87531806615776075</v>
      </c>
      <c r="M152">
        <v>1420</v>
      </c>
      <c r="N152">
        <v>1433</v>
      </c>
      <c r="Q152">
        <v>2</v>
      </c>
      <c r="R152">
        <v>1481.742</v>
      </c>
      <c r="S152">
        <v>33.4</v>
      </c>
    </row>
    <row r="153" spans="1:19">
      <c r="A153">
        <v>146</v>
      </c>
      <c r="B153" t="s">
        <v>451</v>
      </c>
      <c r="C153" t="s">
        <v>452</v>
      </c>
      <c r="D153" s="1">
        <v>5.6</v>
      </c>
      <c r="E153">
        <v>1594.14</v>
      </c>
      <c r="G153" t="s">
        <v>453</v>
      </c>
      <c r="H153">
        <f t="shared" si="6"/>
        <v>1</v>
      </c>
      <c r="I153">
        <f>SUM(H$2:H153)/3</f>
        <v>36.666666666666664</v>
      </c>
      <c r="J153">
        <f>COUNT(A$2:A153) - I153</f>
        <v>115.33333333333334</v>
      </c>
      <c r="K153">
        <f t="shared" si="7"/>
        <v>0.2156862745098039</v>
      </c>
      <c r="L153">
        <f t="shared" si="8"/>
        <v>0.88040712468193394</v>
      </c>
      <c r="M153">
        <v>1537</v>
      </c>
      <c r="N153">
        <v>1552</v>
      </c>
      <c r="Q153">
        <v>3</v>
      </c>
      <c r="R153">
        <v>1594.8440000000001</v>
      </c>
      <c r="S153">
        <v>35.200000000000003</v>
      </c>
    </row>
    <row r="154" spans="1:19">
      <c r="A154">
        <v>32</v>
      </c>
      <c r="B154" t="s">
        <v>457</v>
      </c>
      <c r="C154" t="s">
        <v>458</v>
      </c>
      <c r="D154" s="1">
        <v>5.9</v>
      </c>
      <c r="E154">
        <v>1017.82</v>
      </c>
      <c r="G154" t="s">
        <v>459</v>
      </c>
      <c r="H154">
        <f t="shared" si="6"/>
        <v>0</v>
      </c>
      <c r="I154">
        <f>SUM(H$2:H154)/3</f>
        <v>36.666666666666664</v>
      </c>
      <c r="J154">
        <f>COUNT(A$2:A154) - I154</f>
        <v>116.33333333333334</v>
      </c>
      <c r="K154">
        <f t="shared" si="7"/>
        <v>0.2156862745098039</v>
      </c>
      <c r="L154">
        <f t="shared" si="8"/>
        <v>0.88804071246819349</v>
      </c>
      <c r="M154">
        <v>743</v>
      </c>
      <c r="N154">
        <v>751</v>
      </c>
      <c r="Q154">
        <v>2</v>
      </c>
      <c r="R154">
        <v>1018.604</v>
      </c>
      <c r="S154">
        <v>28</v>
      </c>
    </row>
    <row r="155" spans="1:19">
      <c r="A155">
        <v>99</v>
      </c>
      <c r="B155" t="s">
        <v>463</v>
      </c>
      <c r="C155" t="s">
        <v>464</v>
      </c>
      <c r="D155" s="1">
        <v>6</v>
      </c>
      <c r="E155">
        <v>2032.95</v>
      </c>
      <c r="G155" t="s">
        <v>465</v>
      </c>
      <c r="H155">
        <f t="shared" si="6"/>
        <v>1</v>
      </c>
      <c r="I155">
        <f>SUM(H$2:H155)/3</f>
        <v>37</v>
      </c>
      <c r="J155">
        <f>COUNT(A$2:A155) - I155</f>
        <v>117</v>
      </c>
      <c r="K155">
        <f t="shared" si="7"/>
        <v>0.21764705882352942</v>
      </c>
      <c r="L155">
        <f t="shared" si="8"/>
        <v>0.89312977099236646</v>
      </c>
      <c r="M155">
        <v>487</v>
      </c>
      <c r="N155">
        <v>507</v>
      </c>
      <c r="Q155">
        <v>3</v>
      </c>
      <c r="R155">
        <v>2033.077</v>
      </c>
      <c r="S155">
        <v>36.5</v>
      </c>
    </row>
    <row r="156" spans="1:19">
      <c r="A156">
        <v>250</v>
      </c>
      <c r="B156" t="s">
        <v>460</v>
      </c>
      <c r="C156" t="s">
        <v>461</v>
      </c>
      <c r="D156" s="1">
        <v>6</v>
      </c>
      <c r="E156">
        <v>651.38</v>
      </c>
      <c r="G156" t="s">
        <v>462</v>
      </c>
      <c r="H156">
        <f t="shared" si="6"/>
        <v>1</v>
      </c>
      <c r="I156">
        <f>SUM(H$2:H156)/3</f>
        <v>37.333333333333336</v>
      </c>
      <c r="J156">
        <f>COUNT(A$2:A156) - I156</f>
        <v>117.66666666666666</v>
      </c>
      <c r="K156">
        <f t="shared" si="7"/>
        <v>0.21960784313725493</v>
      </c>
      <c r="L156">
        <f t="shared" si="8"/>
        <v>0.89821882951653942</v>
      </c>
      <c r="M156">
        <v>423</v>
      </c>
      <c r="N156">
        <v>428</v>
      </c>
      <c r="Q156">
        <v>1</v>
      </c>
      <c r="R156">
        <v>650.36199999999997</v>
      </c>
      <c r="S156">
        <v>17.7</v>
      </c>
    </row>
    <row r="157" spans="1:19">
      <c r="A157">
        <v>274</v>
      </c>
      <c r="B157" t="s">
        <v>466</v>
      </c>
      <c r="C157" t="s">
        <v>467</v>
      </c>
      <c r="D157" s="1">
        <v>6.1</v>
      </c>
      <c r="E157">
        <v>1438.26</v>
      </c>
      <c r="G157" t="s">
        <v>39</v>
      </c>
      <c r="H157">
        <f t="shared" si="6"/>
        <v>1</v>
      </c>
      <c r="I157">
        <f>SUM(H$2:H157)/3</f>
        <v>37.666666666666664</v>
      </c>
      <c r="J157">
        <f>COUNT(A$2:A157) - I157</f>
        <v>118.33333333333334</v>
      </c>
      <c r="K157">
        <f t="shared" si="7"/>
        <v>0.22156862745098038</v>
      </c>
      <c r="L157">
        <f t="shared" si="8"/>
        <v>0.90330788804071249</v>
      </c>
      <c r="M157">
        <v>1515</v>
      </c>
      <c r="N157">
        <v>1529</v>
      </c>
      <c r="Q157">
        <v>3</v>
      </c>
      <c r="R157">
        <v>1437.6469999999999</v>
      </c>
      <c r="S157">
        <v>33</v>
      </c>
    </row>
    <row r="158" spans="1:19">
      <c r="A158">
        <v>303</v>
      </c>
      <c r="B158" t="s">
        <v>468</v>
      </c>
      <c r="C158" t="s">
        <v>469</v>
      </c>
      <c r="D158" s="1">
        <v>6.3</v>
      </c>
      <c r="E158">
        <v>503.27800000000002</v>
      </c>
      <c r="G158" t="s">
        <v>470</v>
      </c>
      <c r="H158">
        <f t="shared" si="6"/>
        <v>1</v>
      </c>
      <c r="I158">
        <f>SUM(H$2:H158)/3</f>
        <v>38</v>
      </c>
      <c r="J158">
        <f>COUNT(A$2:A158) - I158</f>
        <v>119</v>
      </c>
      <c r="K158">
        <f t="shared" si="7"/>
        <v>0.22352941176470589</v>
      </c>
      <c r="L158">
        <f t="shared" si="8"/>
        <v>0.90839694656488545</v>
      </c>
      <c r="M158">
        <v>1072</v>
      </c>
      <c r="N158">
        <v>1077</v>
      </c>
      <c r="Q158">
        <v>1</v>
      </c>
      <c r="R158">
        <v>502.262</v>
      </c>
      <c r="S158">
        <v>11.2</v>
      </c>
    </row>
    <row r="159" spans="1:19">
      <c r="A159">
        <v>269</v>
      </c>
      <c r="B159" t="s">
        <v>474</v>
      </c>
      <c r="C159" t="s">
        <v>413</v>
      </c>
      <c r="D159" s="1">
        <v>6.4</v>
      </c>
      <c r="E159">
        <v>1640.04</v>
      </c>
      <c r="G159" t="s">
        <v>414</v>
      </c>
      <c r="H159">
        <f t="shared" si="6"/>
        <v>1</v>
      </c>
      <c r="I159">
        <f>SUM(H$2:H159)/3</f>
        <v>38.333333333333336</v>
      </c>
      <c r="J159">
        <f>COUNT(A$2:A159) - I159</f>
        <v>119.66666666666666</v>
      </c>
      <c r="K159">
        <f t="shared" si="7"/>
        <v>0.22549019607843138</v>
      </c>
      <c r="L159">
        <f t="shared" si="8"/>
        <v>0.91348600508905842</v>
      </c>
      <c r="M159">
        <v>7176</v>
      </c>
      <c r="N159">
        <v>7190</v>
      </c>
      <c r="Q159">
        <v>3</v>
      </c>
      <c r="R159">
        <v>1638.86</v>
      </c>
      <c r="S159">
        <v>40.4</v>
      </c>
    </row>
    <row r="160" spans="1:19">
      <c r="A160">
        <v>302</v>
      </c>
      <c r="B160" t="s">
        <v>471</v>
      </c>
      <c r="C160" t="s">
        <v>472</v>
      </c>
      <c r="D160" s="1">
        <v>6.4</v>
      </c>
      <c r="E160">
        <v>1234.68</v>
      </c>
      <c r="G160" t="s">
        <v>473</v>
      </c>
      <c r="H160">
        <f t="shared" si="6"/>
        <v>0</v>
      </c>
      <c r="I160">
        <f>SUM(H$2:H160)/3</f>
        <v>38.333333333333336</v>
      </c>
      <c r="J160">
        <f>COUNT(A$2:A160) - I160</f>
        <v>120.66666666666666</v>
      </c>
      <c r="K160">
        <f t="shared" si="7"/>
        <v>0.22549019607843138</v>
      </c>
      <c r="L160">
        <f t="shared" si="8"/>
        <v>0.92111959287531797</v>
      </c>
      <c r="M160">
        <v>141</v>
      </c>
      <c r="N160">
        <v>150</v>
      </c>
      <c r="Q160">
        <v>2</v>
      </c>
      <c r="R160">
        <v>1235.527</v>
      </c>
      <c r="S160">
        <v>31.2</v>
      </c>
    </row>
    <row r="161" spans="1:19">
      <c r="A161">
        <v>302</v>
      </c>
      <c r="B161" t="s">
        <v>471</v>
      </c>
      <c r="C161" t="s">
        <v>472</v>
      </c>
      <c r="D161" s="1">
        <v>6.4</v>
      </c>
      <c r="E161">
        <v>1234.68</v>
      </c>
      <c r="G161" t="s">
        <v>473</v>
      </c>
      <c r="H161">
        <f t="shared" si="6"/>
        <v>0</v>
      </c>
      <c r="I161">
        <f>SUM(H$2:H161)/3</f>
        <v>38.333333333333336</v>
      </c>
      <c r="J161">
        <f>COUNT(A$2:A161) - I161</f>
        <v>121.66666666666666</v>
      </c>
      <c r="K161">
        <f t="shared" si="7"/>
        <v>0.22549019607843138</v>
      </c>
      <c r="L161">
        <f t="shared" si="8"/>
        <v>0.92875318066157753</v>
      </c>
      <c r="M161">
        <v>291</v>
      </c>
      <c r="N161">
        <v>300</v>
      </c>
      <c r="Q161">
        <v>2</v>
      </c>
      <c r="R161">
        <v>1235.527</v>
      </c>
      <c r="S161">
        <v>31.2</v>
      </c>
    </row>
    <row r="162" spans="1:19">
      <c r="A162">
        <v>302</v>
      </c>
      <c r="B162" t="s">
        <v>471</v>
      </c>
      <c r="C162" t="s">
        <v>472</v>
      </c>
      <c r="D162" s="1">
        <v>6.4</v>
      </c>
      <c r="E162">
        <v>1234.68</v>
      </c>
      <c r="G162" t="s">
        <v>473</v>
      </c>
      <c r="H162">
        <f t="shared" si="6"/>
        <v>0</v>
      </c>
      <c r="I162">
        <f>SUM(H$2:H162)/3</f>
        <v>38.333333333333336</v>
      </c>
      <c r="J162">
        <f>COUNT(A$2:A162) - I162</f>
        <v>122.66666666666666</v>
      </c>
      <c r="K162">
        <f t="shared" si="7"/>
        <v>0.22549019607843138</v>
      </c>
      <c r="L162">
        <f t="shared" si="8"/>
        <v>0.93638676844783708</v>
      </c>
      <c r="M162">
        <v>311</v>
      </c>
      <c r="N162">
        <v>320</v>
      </c>
      <c r="Q162">
        <v>2</v>
      </c>
      <c r="R162">
        <v>1235.527</v>
      </c>
      <c r="S162">
        <v>31.2</v>
      </c>
    </row>
    <row r="163" spans="1:19">
      <c r="A163">
        <v>9</v>
      </c>
      <c r="B163" t="s">
        <v>475</v>
      </c>
      <c r="C163" t="s">
        <v>476</v>
      </c>
      <c r="D163" s="1">
        <v>6.5</v>
      </c>
      <c r="E163">
        <v>1012.95</v>
      </c>
      <c r="G163" t="s">
        <v>477</v>
      </c>
      <c r="H163">
        <f t="shared" si="6"/>
        <v>0</v>
      </c>
      <c r="I163">
        <f>SUM(H$2:H163)/3</f>
        <v>38.333333333333336</v>
      </c>
      <c r="J163">
        <f>COUNT(A$2:A163) - I163</f>
        <v>123.66666666666666</v>
      </c>
      <c r="K163">
        <f t="shared" si="7"/>
        <v>0.22549019607843138</v>
      </c>
      <c r="L163">
        <f t="shared" si="8"/>
        <v>0.94402035623409664</v>
      </c>
      <c r="M163">
        <v>2285</v>
      </c>
      <c r="N163">
        <v>2292</v>
      </c>
      <c r="Q163">
        <v>2</v>
      </c>
      <c r="R163">
        <v>1013.5410000000001</v>
      </c>
      <c r="S163">
        <v>26.6</v>
      </c>
    </row>
    <row r="164" spans="1:19">
      <c r="A164">
        <v>287</v>
      </c>
      <c r="B164" t="s">
        <v>478</v>
      </c>
      <c r="C164" t="s">
        <v>479</v>
      </c>
      <c r="D164" s="1">
        <v>6.5</v>
      </c>
      <c r="E164">
        <v>1052.47</v>
      </c>
      <c r="G164" t="s">
        <v>480</v>
      </c>
      <c r="H164">
        <f t="shared" si="6"/>
        <v>1</v>
      </c>
      <c r="I164">
        <f>SUM(H$2:H164)/3</f>
        <v>38.666666666666664</v>
      </c>
      <c r="J164">
        <f>COUNT(A$2:A164) - I164</f>
        <v>124.33333333333334</v>
      </c>
      <c r="K164">
        <f t="shared" si="7"/>
        <v>0.22745098039215686</v>
      </c>
      <c r="L164">
        <f t="shared" si="8"/>
        <v>0.94910941475826982</v>
      </c>
      <c r="M164">
        <v>583</v>
      </c>
      <c r="N164">
        <v>592</v>
      </c>
      <c r="Q164">
        <v>2</v>
      </c>
      <c r="R164">
        <v>1052.5709999999999</v>
      </c>
      <c r="S164">
        <v>28.7</v>
      </c>
    </row>
    <row r="165" spans="1:19">
      <c r="A165">
        <v>218</v>
      </c>
      <c r="B165" t="s">
        <v>481</v>
      </c>
      <c r="C165" t="s">
        <v>482</v>
      </c>
      <c r="D165" s="1">
        <v>6.6</v>
      </c>
      <c r="E165">
        <v>1255.68</v>
      </c>
      <c r="G165" t="s">
        <v>483</v>
      </c>
      <c r="H165">
        <f t="shared" si="6"/>
        <v>1</v>
      </c>
      <c r="I165">
        <f>SUM(H$2:H165)/3</f>
        <v>39</v>
      </c>
      <c r="J165">
        <f>COUNT(A$2:A165) - I165</f>
        <v>125</v>
      </c>
      <c r="K165">
        <f t="shared" si="7"/>
        <v>0.22941176470588234</v>
      </c>
      <c r="L165">
        <f t="shared" si="8"/>
        <v>0.95419847328244278</v>
      </c>
      <c r="M165">
        <v>478</v>
      </c>
      <c r="N165">
        <v>489</v>
      </c>
      <c r="Q165">
        <v>3</v>
      </c>
      <c r="R165">
        <v>1255.7260000000001</v>
      </c>
      <c r="S165">
        <v>20.100000000000001</v>
      </c>
    </row>
    <row r="166" spans="1:19">
      <c r="A166">
        <v>133</v>
      </c>
      <c r="B166" t="s">
        <v>487</v>
      </c>
      <c r="C166" t="s">
        <v>488</v>
      </c>
      <c r="D166" s="1">
        <v>6.9</v>
      </c>
      <c r="E166">
        <v>1656.86</v>
      </c>
      <c r="G166" t="s">
        <v>489</v>
      </c>
      <c r="H166">
        <f t="shared" si="6"/>
        <v>1</v>
      </c>
      <c r="I166">
        <f>SUM(H$2:H166)/3</f>
        <v>39.333333333333336</v>
      </c>
      <c r="J166">
        <f>COUNT(A$2:A166) - I166</f>
        <v>125.66666666666666</v>
      </c>
      <c r="K166">
        <f t="shared" si="7"/>
        <v>0.23137254901960785</v>
      </c>
      <c r="L166">
        <f t="shared" si="8"/>
        <v>0.95928753180661575</v>
      </c>
      <c r="M166">
        <v>574</v>
      </c>
      <c r="N166">
        <v>589</v>
      </c>
      <c r="Q166">
        <v>3</v>
      </c>
      <c r="R166">
        <v>1657.85</v>
      </c>
      <c r="S166">
        <v>35.799999999999997</v>
      </c>
    </row>
    <row r="167" spans="1:19">
      <c r="A167">
        <v>178</v>
      </c>
      <c r="B167" t="s">
        <v>484</v>
      </c>
      <c r="C167" t="s">
        <v>485</v>
      </c>
      <c r="D167" s="1">
        <v>6.9</v>
      </c>
      <c r="E167">
        <v>1305.81</v>
      </c>
      <c r="G167" t="s">
        <v>486</v>
      </c>
      <c r="H167">
        <f t="shared" si="6"/>
        <v>1</v>
      </c>
      <c r="I167">
        <f>SUM(H$2:H167)/3</f>
        <v>39.666666666666664</v>
      </c>
      <c r="J167">
        <f>COUNT(A$2:A167) - I167</f>
        <v>126.33333333333334</v>
      </c>
      <c r="K167">
        <f t="shared" si="7"/>
        <v>0.23333333333333331</v>
      </c>
      <c r="L167">
        <f t="shared" si="8"/>
        <v>0.96437659033078893</v>
      </c>
      <c r="M167">
        <v>478</v>
      </c>
      <c r="N167">
        <v>489</v>
      </c>
      <c r="Q167">
        <v>3</v>
      </c>
      <c r="R167">
        <v>1304.6479999999999</v>
      </c>
      <c r="S167">
        <v>32.9</v>
      </c>
    </row>
    <row r="168" spans="1:19">
      <c r="A168">
        <v>94</v>
      </c>
      <c r="B168" t="s">
        <v>490</v>
      </c>
      <c r="C168" t="s">
        <v>491</v>
      </c>
      <c r="D168" s="1">
        <v>7</v>
      </c>
      <c r="E168">
        <v>1532.87</v>
      </c>
      <c r="G168" t="s">
        <v>492</v>
      </c>
      <c r="H168">
        <f t="shared" si="6"/>
        <v>0</v>
      </c>
      <c r="I168">
        <f>SUM(H$2:H168)/3</f>
        <v>39.666666666666664</v>
      </c>
      <c r="J168">
        <f>COUNT(A$2:A168) - I168</f>
        <v>127.33333333333334</v>
      </c>
      <c r="K168">
        <f t="shared" si="7"/>
        <v>0.23333333333333331</v>
      </c>
      <c r="L168">
        <f t="shared" si="8"/>
        <v>0.97201017811704837</v>
      </c>
      <c r="M168">
        <v>956</v>
      </c>
      <c r="N168">
        <v>967</v>
      </c>
      <c r="P168" t="s">
        <v>493</v>
      </c>
      <c r="Q168">
        <v>2</v>
      </c>
      <c r="R168">
        <v>1533.769</v>
      </c>
      <c r="S168">
        <v>38.200000000000003</v>
      </c>
    </row>
    <row r="169" spans="1:19">
      <c r="A169">
        <v>229</v>
      </c>
      <c r="B169" t="s">
        <v>494</v>
      </c>
      <c r="C169" t="s">
        <v>495</v>
      </c>
      <c r="D169" s="1">
        <v>7</v>
      </c>
      <c r="E169">
        <v>750.53</v>
      </c>
      <c r="G169" t="s">
        <v>496</v>
      </c>
      <c r="H169">
        <f t="shared" si="6"/>
        <v>1</v>
      </c>
      <c r="I169">
        <f>SUM(H$2:H169)/3</f>
        <v>40</v>
      </c>
      <c r="J169">
        <f>COUNT(A$2:A169) - I169</f>
        <v>128</v>
      </c>
      <c r="K169">
        <f t="shared" si="7"/>
        <v>0.23529411764705882</v>
      </c>
      <c r="L169">
        <f t="shared" si="8"/>
        <v>0.97709923664122134</v>
      </c>
      <c r="M169">
        <v>1018</v>
      </c>
      <c r="N169">
        <v>1023</v>
      </c>
      <c r="Q169">
        <v>1</v>
      </c>
      <c r="R169">
        <v>751.37300000000005</v>
      </c>
      <c r="S169">
        <v>12</v>
      </c>
    </row>
    <row r="170" spans="1:19">
      <c r="A170">
        <v>260</v>
      </c>
      <c r="B170" t="s">
        <v>497</v>
      </c>
      <c r="C170" t="s">
        <v>498</v>
      </c>
      <c r="D170" s="1">
        <v>7.2</v>
      </c>
      <c r="E170">
        <v>1640.94</v>
      </c>
      <c r="G170" t="s">
        <v>62</v>
      </c>
      <c r="H170">
        <f t="shared" si="6"/>
        <v>1</v>
      </c>
      <c r="I170">
        <f>SUM(H$2:H170)/3</f>
        <v>40.333333333333336</v>
      </c>
      <c r="J170">
        <f>COUNT(A$2:A170) - I170</f>
        <v>128.66666666666666</v>
      </c>
      <c r="K170">
        <f t="shared" si="7"/>
        <v>0.23725490196078433</v>
      </c>
      <c r="L170">
        <f t="shared" si="8"/>
        <v>0.9821882951653943</v>
      </c>
      <c r="M170">
        <v>1827</v>
      </c>
      <c r="N170">
        <v>1842</v>
      </c>
      <c r="Q170">
        <v>3</v>
      </c>
      <c r="R170">
        <v>1640.864</v>
      </c>
      <c r="S170">
        <v>38.700000000000003</v>
      </c>
    </row>
    <row r="171" spans="1:19">
      <c r="A171">
        <v>232</v>
      </c>
      <c r="B171" t="s">
        <v>499</v>
      </c>
      <c r="C171" t="s">
        <v>500</v>
      </c>
      <c r="D171" s="1">
        <v>7.4</v>
      </c>
      <c r="E171">
        <v>1640</v>
      </c>
      <c r="G171" t="s">
        <v>501</v>
      </c>
      <c r="H171">
        <f t="shared" si="6"/>
        <v>0</v>
      </c>
      <c r="I171">
        <f>SUM(H$2:H171)/3</f>
        <v>40.333333333333336</v>
      </c>
      <c r="J171">
        <f>COUNT(A$2:A171) - I171</f>
        <v>129.66666666666666</v>
      </c>
      <c r="K171">
        <f t="shared" si="7"/>
        <v>0.23725490196078433</v>
      </c>
      <c r="L171">
        <f t="shared" si="8"/>
        <v>0.98982188295165385</v>
      </c>
      <c r="M171">
        <v>14</v>
      </c>
      <c r="N171">
        <v>28</v>
      </c>
      <c r="Q171">
        <v>2</v>
      </c>
      <c r="R171">
        <v>1639.8510000000001</v>
      </c>
      <c r="S171">
        <v>21.9</v>
      </c>
    </row>
    <row r="172" spans="1:19">
      <c r="A172">
        <v>191</v>
      </c>
      <c r="B172" t="s">
        <v>502</v>
      </c>
      <c r="C172" t="s">
        <v>503</v>
      </c>
      <c r="D172" s="1">
        <v>7.6</v>
      </c>
      <c r="E172">
        <v>1751.72</v>
      </c>
      <c r="G172" t="s">
        <v>504</v>
      </c>
      <c r="H172">
        <f t="shared" si="6"/>
        <v>1</v>
      </c>
      <c r="I172">
        <f>SUM(H$2:H172)/3</f>
        <v>40.666666666666664</v>
      </c>
      <c r="J172">
        <f>COUNT(A$2:A172) - I172</f>
        <v>130.33333333333334</v>
      </c>
      <c r="K172">
        <f t="shared" si="7"/>
        <v>0.23921568627450979</v>
      </c>
      <c r="L172">
        <f t="shared" si="8"/>
        <v>0.99491094147582704</v>
      </c>
      <c r="M172">
        <v>1507</v>
      </c>
      <c r="N172">
        <v>1524</v>
      </c>
      <c r="Q172">
        <v>3</v>
      </c>
      <c r="R172">
        <v>1751.94</v>
      </c>
      <c r="S172">
        <v>33.200000000000003</v>
      </c>
    </row>
    <row r="173" spans="1:19">
      <c r="A173">
        <v>217</v>
      </c>
      <c r="B173" t="s">
        <v>505</v>
      </c>
      <c r="C173" t="s">
        <v>506</v>
      </c>
      <c r="D173" s="1">
        <v>7.9</v>
      </c>
      <c r="E173">
        <v>837.45399999999995</v>
      </c>
      <c r="G173" t="s">
        <v>507</v>
      </c>
      <c r="H173">
        <f t="shared" si="6"/>
        <v>1</v>
      </c>
      <c r="I173">
        <f>SUM(H$2:H173)/3</f>
        <v>41</v>
      </c>
      <c r="J173">
        <f>COUNT(A$2:A173) - I173</f>
        <v>131</v>
      </c>
      <c r="K173">
        <f t="shared" si="7"/>
        <v>0.2411764705882353</v>
      </c>
      <c r="L173">
        <f t="shared" si="8"/>
        <v>1</v>
      </c>
      <c r="M173">
        <v>1258</v>
      </c>
      <c r="N173">
        <v>1266</v>
      </c>
      <c r="Q173">
        <v>2</v>
      </c>
      <c r="R173">
        <v>837.34100000000001</v>
      </c>
      <c r="S173">
        <v>19.2</v>
      </c>
    </row>
    <row r="174" spans="1:19">
      <c r="A174">
        <v>257</v>
      </c>
      <c r="B174" t="s">
        <v>508</v>
      </c>
      <c r="C174" t="s">
        <v>509</v>
      </c>
      <c r="D174" s="1">
        <v>9.4</v>
      </c>
      <c r="E174">
        <v>1304.8399999999999</v>
      </c>
      <c r="G174" t="s">
        <v>510</v>
      </c>
      <c r="H174">
        <f t="shared" si="6"/>
        <v>1</v>
      </c>
      <c r="I174">
        <f>SUM(H$2:H174)/3</f>
        <v>41.333333333333336</v>
      </c>
      <c r="J174">
        <f>COUNT(A$2:A174) - I174</f>
        <v>131.66666666666666</v>
      </c>
      <c r="K174">
        <f t="shared" si="7"/>
        <v>0.24313725490196081</v>
      </c>
      <c r="L174">
        <f t="shared" si="8"/>
        <v>1.005089058524173</v>
      </c>
      <c r="M174">
        <v>530</v>
      </c>
      <c r="N174">
        <v>541</v>
      </c>
      <c r="Q174">
        <v>2</v>
      </c>
      <c r="R174">
        <v>1303.723</v>
      </c>
      <c r="S174">
        <v>17.399999999999999</v>
      </c>
    </row>
  </sheetData>
  <sortState ref="A2:N174">
    <sortCondition ref="D2:D17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55merge_tandem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jonesar</cp:lastModifiedBy>
  <dcterms:created xsi:type="dcterms:W3CDTF">2011-03-11T10:58:42Z</dcterms:created>
  <dcterms:modified xsi:type="dcterms:W3CDTF">2011-03-15T15:50:24Z</dcterms:modified>
</cp:coreProperties>
</file>