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Projects\DataMining\MASIC\Docs\"/>
    </mc:Choice>
  </mc:AlternateContent>
  <bookViews>
    <workbookView xWindow="0" yWindow="0" windowWidth="20136" windowHeight="529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AC3" i="1" s="1"/>
  <c r="AD3" i="1" s="1"/>
  <c r="AE3" i="1" s="1"/>
  <c r="AF3" i="1" s="1"/>
  <c r="AG3" i="1" s="1"/>
  <c r="X3" i="1"/>
  <c r="AG10" i="1"/>
  <c r="AF9" i="1"/>
  <c r="AF35" i="1" s="1"/>
  <c r="AE8" i="1"/>
  <c r="AD7" i="1"/>
  <c r="AD33" i="1" s="1"/>
  <c r="AC6" i="1"/>
  <c r="AG12" i="1"/>
  <c r="AG38" i="1" s="1"/>
  <c r="AF11" i="1"/>
  <c r="AE10" i="1"/>
  <c r="AE36" i="1" s="1"/>
  <c r="AD9" i="1"/>
  <c r="AC8" i="1"/>
  <c r="AB7" i="1"/>
  <c r="AB5" i="1"/>
  <c r="AA4" i="1"/>
  <c r="AA30" i="1" s="1"/>
  <c r="AA6" i="1"/>
  <c r="Z5" i="1"/>
  <c r="Y4" i="1"/>
  <c r="Y30" i="1" s="1"/>
  <c r="X30" i="1"/>
  <c r="Z30" i="1"/>
  <c r="AB30" i="1"/>
  <c r="AC30" i="1"/>
  <c r="AD30" i="1"/>
  <c r="AE30" i="1"/>
  <c r="AF30" i="1"/>
  <c r="AG30" i="1"/>
  <c r="X31" i="1"/>
  <c r="Y31" i="1"/>
  <c r="Z31" i="1"/>
  <c r="AA31" i="1"/>
  <c r="AB31" i="1"/>
  <c r="AC31" i="1"/>
  <c r="AD31" i="1"/>
  <c r="AE31" i="1"/>
  <c r="AF31" i="1"/>
  <c r="AG31" i="1"/>
  <c r="X32" i="1"/>
  <c r="Y32" i="1"/>
  <c r="Z32" i="1"/>
  <c r="AA32" i="1"/>
  <c r="AB32" i="1"/>
  <c r="AC32" i="1"/>
  <c r="AD32" i="1"/>
  <c r="AE32" i="1"/>
  <c r="AF32" i="1"/>
  <c r="AG32" i="1"/>
  <c r="X33" i="1"/>
  <c r="Y33" i="1"/>
  <c r="Z33" i="1"/>
  <c r="AA33" i="1"/>
  <c r="AB33" i="1"/>
  <c r="AC33" i="1"/>
  <c r="AE33" i="1"/>
  <c r="AF33" i="1"/>
  <c r="AG33" i="1"/>
  <c r="X34" i="1"/>
  <c r="Y34" i="1"/>
  <c r="Z34" i="1"/>
  <c r="AA34" i="1"/>
  <c r="AB34" i="1"/>
  <c r="AC34" i="1"/>
  <c r="AD34" i="1"/>
  <c r="AE34" i="1"/>
  <c r="AF34" i="1"/>
  <c r="AG34" i="1"/>
  <c r="X35" i="1"/>
  <c r="Y35" i="1"/>
  <c r="Z35" i="1"/>
  <c r="AA35" i="1"/>
  <c r="AB35" i="1"/>
  <c r="AC35" i="1"/>
  <c r="AD35" i="1"/>
  <c r="AE35" i="1"/>
  <c r="AG35" i="1"/>
  <c r="X36" i="1"/>
  <c r="Y36" i="1"/>
  <c r="Z36" i="1"/>
  <c r="AA36" i="1"/>
  <c r="AB36" i="1"/>
  <c r="AC36" i="1"/>
  <c r="AD36" i="1"/>
  <c r="AF36" i="1"/>
  <c r="AG36" i="1"/>
  <c r="X37" i="1"/>
  <c r="Y37" i="1"/>
  <c r="Z37" i="1"/>
  <c r="AA37" i="1"/>
  <c r="AB37" i="1"/>
  <c r="AC37" i="1"/>
  <c r="AD37" i="1"/>
  <c r="AE37" i="1"/>
  <c r="AF37" i="1"/>
  <c r="AG37" i="1"/>
  <c r="X38" i="1"/>
  <c r="Y38" i="1"/>
  <c r="Z38" i="1"/>
  <c r="AA38" i="1"/>
  <c r="AB38" i="1"/>
  <c r="AC38" i="1"/>
  <c r="AD38" i="1"/>
  <c r="AE38" i="1"/>
  <c r="AF38" i="1"/>
  <c r="X39" i="1"/>
  <c r="Y39" i="1"/>
  <c r="Z39" i="1"/>
  <c r="AA39" i="1"/>
  <c r="AB39" i="1"/>
  <c r="AC39" i="1"/>
  <c r="AD39" i="1"/>
  <c r="AE39" i="1"/>
  <c r="AF39" i="1"/>
  <c r="AG39" i="1"/>
  <c r="X40" i="1"/>
  <c r="Y40" i="1"/>
  <c r="Z40" i="1"/>
  <c r="AA40" i="1"/>
  <c r="AB40" i="1"/>
  <c r="AC40" i="1"/>
  <c r="AD40" i="1"/>
  <c r="AE40" i="1"/>
  <c r="AF40" i="1"/>
  <c r="AG40" i="1"/>
  <c r="W40" i="1"/>
  <c r="W31" i="1"/>
  <c r="W32" i="1"/>
  <c r="W33" i="1"/>
  <c r="W34" i="1"/>
  <c r="W35" i="1"/>
  <c r="W36" i="1"/>
  <c r="W37" i="1"/>
  <c r="W38" i="1"/>
  <c r="W39" i="1"/>
  <c r="W30" i="1"/>
  <c r="AE14" i="1"/>
  <c r="AD13" i="1"/>
  <c r="AB13" i="1"/>
  <c r="AB11" i="1"/>
  <c r="AC14" i="1"/>
  <c r="AC12" i="1"/>
  <c r="AA12" i="1"/>
  <c r="AA10" i="1"/>
  <c r="Z11" i="1"/>
  <c r="Z9" i="1"/>
  <c r="Y8" i="1"/>
  <c r="Y10" i="1"/>
  <c r="AG14" i="1"/>
  <c r="AF13" i="1"/>
  <c r="AE12" i="1"/>
  <c r="AD11" i="1"/>
  <c r="AC10" i="1"/>
  <c r="AB9" i="1"/>
  <c r="AA8" i="1"/>
  <c r="Z7" i="1"/>
  <c r="Y6" i="1"/>
  <c r="X9" i="1"/>
  <c r="X7" i="1"/>
  <c r="X5" i="1"/>
  <c r="W8" i="1"/>
  <c r="W6" i="1"/>
  <c r="W4" i="1"/>
  <c r="I5" i="1" l="1"/>
  <c r="O5" i="1" s="1"/>
  <c r="J5" i="1"/>
  <c r="P5" i="1" s="1"/>
  <c r="K5" i="1"/>
  <c r="Q5" i="1" s="1"/>
  <c r="L5" i="1"/>
  <c r="R5" i="1" s="1"/>
  <c r="M5" i="1"/>
  <c r="S5" i="1" s="1"/>
  <c r="I6" i="1"/>
  <c r="O6" i="1" s="1"/>
  <c r="J6" i="1"/>
  <c r="P6" i="1" s="1"/>
  <c r="K6" i="1"/>
  <c r="Q6" i="1" s="1"/>
  <c r="L6" i="1"/>
  <c r="R6" i="1" s="1"/>
  <c r="M6" i="1"/>
  <c r="S6" i="1" s="1"/>
  <c r="I7" i="1"/>
  <c r="O7" i="1" s="1"/>
  <c r="J7" i="1"/>
  <c r="P7" i="1" s="1"/>
  <c r="K7" i="1"/>
  <c r="Q7" i="1" s="1"/>
  <c r="L7" i="1"/>
  <c r="R7" i="1" s="1"/>
  <c r="M7" i="1"/>
  <c r="S7" i="1" s="1"/>
  <c r="I8" i="1"/>
  <c r="O8" i="1" s="1"/>
  <c r="J8" i="1"/>
  <c r="P8" i="1" s="1"/>
  <c r="K8" i="1"/>
  <c r="Q8" i="1" s="1"/>
  <c r="L8" i="1"/>
  <c r="R8" i="1" s="1"/>
  <c r="M8" i="1"/>
  <c r="S8" i="1" s="1"/>
  <c r="I9" i="1"/>
  <c r="O9" i="1" s="1"/>
  <c r="J9" i="1"/>
  <c r="P9" i="1" s="1"/>
  <c r="K9" i="1"/>
  <c r="Q9" i="1" s="1"/>
  <c r="L9" i="1"/>
  <c r="R9" i="1" s="1"/>
  <c r="M9" i="1"/>
  <c r="S9" i="1" s="1"/>
  <c r="I10" i="1"/>
  <c r="O10" i="1" s="1"/>
  <c r="J10" i="1"/>
  <c r="P10" i="1" s="1"/>
  <c r="K10" i="1"/>
  <c r="Q10" i="1" s="1"/>
  <c r="L10" i="1"/>
  <c r="R10" i="1" s="1"/>
  <c r="M10" i="1"/>
  <c r="S10" i="1" s="1"/>
  <c r="I11" i="1"/>
  <c r="O11" i="1" s="1"/>
  <c r="J11" i="1"/>
  <c r="P11" i="1" s="1"/>
  <c r="K11" i="1"/>
  <c r="Q11" i="1" s="1"/>
  <c r="L11" i="1"/>
  <c r="R11" i="1" s="1"/>
  <c r="M11" i="1"/>
  <c r="S11" i="1" s="1"/>
  <c r="I12" i="1"/>
  <c r="O12" i="1" s="1"/>
  <c r="J12" i="1"/>
  <c r="P12" i="1" s="1"/>
  <c r="K12" i="1"/>
  <c r="Q12" i="1" s="1"/>
  <c r="L12" i="1"/>
  <c r="R12" i="1" s="1"/>
  <c r="M12" i="1"/>
  <c r="S12" i="1" s="1"/>
  <c r="I13" i="1"/>
  <c r="O13" i="1" s="1"/>
  <c r="J13" i="1"/>
  <c r="P13" i="1" s="1"/>
  <c r="K13" i="1"/>
  <c r="Q13" i="1" s="1"/>
  <c r="L13" i="1"/>
  <c r="R13" i="1" s="1"/>
  <c r="M13" i="1"/>
  <c r="S13" i="1" s="1"/>
  <c r="I14" i="1"/>
  <c r="O14" i="1" s="1"/>
  <c r="J14" i="1"/>
  <c r="P14" i="1" s="1"/>
  <c r="K14" i="1"/>
  <c r="Q14" i="1" s="1"/>
  <c r="L14" i="1"/>
  <c r="R14" i="1" s="1"/>
  <c r="M14" i="1"/>
  <c r="S14" i="1" s="1"/>
  <c r="J4" i="1"/>
  <c r="P4" i="1" s="1"/>
  <c r="K4" i="1"/>
  <c r="Q4" i="1" s="1"/>
  <c r="L4" i="1"/>
  <c r="R4" i="1" s="1"/>
  <c r="M4" i="1"/>
  <c r="I4" i="1"/>
  <c r="O4" i="1" s="1"/>
  <c r="J3" i="1"/>
  <c r="K3" i="1"/>
  <c r="L3" i="1"/>
  <c r="M3" i="1"/>
  <c r="I3" i="1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I3" i="2"/>
  <c r="J3" i="2"/>
  <c r="K3" i="2"/>
  <c r="L3" i="2"/>
  <c r="H3" i="2"/>
  <c r="F4" i="2"/>
  <c r="F5" i="2"/>
  <c r="F6" i="2"/>
  <c r="F7" i="2"/>
  <c r="F8" i="2"/>
  <c r="F9" i="2"/>
  <c r="F10" i="2"/>
  <c r="F11" i="2"/>
  <c r="F12" i="2"/>
  <c r="F13" i="2"/>
  <c r="F3" i="2"/>
  <c r="S4" i="1" l="1"/>
  <c r="O20" i="1" l="1"/>
  <c r="S27" i="1"/>
  <c r="Q27" i="1"/>
  <c r="R27" i="1"/>
  <c r="P27" i="1"/>
  <c r="O27" i="1"/>
  <c r="Q18" i="1"/>
  <c r="Q19" i="1"/>
  <c r="Q20" i="1"/>
  <c r="Q21" i="1"/>
  <c r="Q22" i="1"/>
  <c r="Q23" i="1"/>
  <c r="Q24" i="1"/>
  <c r="Q25" i="1"/>
  <c r="Q26" i="1"/>
  <c r="Q17" i="1"/>
  <c r="P17" i="1"/>
  <c r="R17" i="1"/>
  <c r="S17" i="1"/>
  <c r="P18" i="1"/>
  <c r="R18" i="1"/>
  <c r="S18" i="1"/>
  <c r="P19" i="1"/>
  <c r="R19" i="1"/>
  <c r="S19" i="1"/>
  <c r="P20" i="1"/>
  <c r="R20" i="1"/>
  <c r="S20" i="1"/>
  <c r="P21" i="1"/>
  <c r="R21" i="1"/>
  <c r="S21" i="1"/>
  <c r="P22" i="1"/>
  <c r="R22" i="1"/>
  <c r="S22" i="1"/>
  <c r="P23" i="1"/>
  <c r="R23" i="1"/>
  <c r="S23" i="1"/>
  <c r="P24" i="1"/>
  <c r="R24" i="1"/>
  <c r="S24" i="1"/>
  <c r="P25" i="1"/>
  <c r="R25" i="1"/>
  <c r="S25" i="1"/>
  <c r="P26" i="1"/>
  <c r="R26" i="1"/>
  <c r="S26" i="1"/>
  <c r="O18" i="1"/>
  <c r="O19" i="1"/>
  <c r="T19" i="1" s="1"/>
  <c r="O21" i="1"/>
  <c r="O22" i="1"/>
  <c r="T22" i="1" s="1"/>
  <c r="O23" i="1"/>
  <c r="O24" i="1"/>
  <c r="O25" i="1"/>
  <c r="T25" i="1" s="1"/>
  <c r="O26" i="1"/>
  <c r="O17" i="1"/>
  <c r="T17" i="1" s="1"/>
  <c r="T24" i="1" l="1"/>
  <c r="T23" i="1"/>
  <c r="T21" i="1"/>
  <c r="T20" i="1"/>
  <c r="T18" i="1"/>
  <c r="T26" i="1"/>
  <c r="T27" i="1"/>
</calcChain>
</file>

<file path=xl/sharedStrings.xml><?xml version="1.0" encoding="utf-8"?>
<sst xmlns="http://schemas.openxmlformats.org/spreadsheetml/2006/main" count="52" uniqueCount="39">
  <si>
    <t>Percentages in PDF</t>
  </si>
  <si>
    <t>Decimal Values</t>
  </si>
  <si>
    <t>Difference with transposed</t>
  </si>
  <si>
    <t>Values times 100</t>
  </si>
  <si>
    <t>udtIsoPct127N</t>
  </si>
  <si>
    <t>udtIsoPct127C</t>
  </si>
  <si>
    <t>udtIsoPct128N</t>
  </si>
  <si>
    <t>udtIsoPct128C</t>
  </si>
  <si>
    <t>udtIsoPct129N</t>
  </si>
  <si>
    <t>udtIsoPct129C</t>
  </si>
  <si>
    <t>udtIsoPct130N</t>
  </si>
  <si>
    <t>udtIsoPct130C</t>
  </si>
  <si>
    <t>udtIsoPct131N</t>
  </si>
  <si>
    <t>udtIsoPct131C</t>
  </si>
  <si>
    <t>udtIsoPct126</t>
  </si>
  <si>
    <t xml:space="preserve"> </t>
  </si>
  <si>
    <t>Monoisotopic</t>
  </si>
  <si>
    <t>+1</t>
  </si>
  <si>
    <t>+2</t>
  </si>
  <si>
    <t>Sum</t>
  </si>
  <si>
    <t>Scaled Percentages</t>
  </si>
  <si>
    <t>TMT-126</t>
  </si>
  <si>
    <t>TMT-127N</t>
  </si>
  <si>
    <t>TMT-127C</t>
  </si>
  <si>
    <t>TMT-128N</t>
  </si>
  <si>
    <t>TMT-128C</t>
  </si>
  <si>
    <t>TMT-129N</t>
  </si>
  <si>
    <t>TMT-129C</t>
  </si>
  <si>
    <t>TMT-130N</t>
  </si>
  <si>
    <t>TMT-130C</t>
  </si>
  <si>
    <t>TMT-131</t>
  </si>
  <si>
    <t>TMT11-131C</t>
  </si>
  <si>
    <t>For MASIC, class clsITraqIntensityCorrection</t>
  </si>
  <si>
    <t>Mass</t>
  </si>
  <si>
    <t>Tag</t>
  </si>
  <si>
    <t>Percentages from Product Data Sheet PDF</t>
  </si>
  <si>
    <t>MASIC output at console; enable with InitializeCoefficients(True)</t>
  </si>
  <si>
    <t>Decimal Values transposed into Matrix Form</t>
  </si>
  <si>
    <t>Row/Col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</si>
</sst>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topLeftCell="S10" workbookViewId="0">
      <selection activeCell="V16" sqref="V16"/>
    </sheetView>
  </sheetViews>
  <sheetFormatPr defaultRowHeight="14.4" x14ac:dyDescent="0.3"/>
  <cols>
    <col min="1" max="1" width="11.44140625" bestFit="1" customWidth="1"/>
    <col min="2" max="2" width="11" bestFit="1" customWidth="1"/>
    <col min="3" max="4" width="6" customWidth="1"/>
    <col min="5" max="5" width="12.33203125" bestFit="1" customWidth="1"/>
    <col min="6" max="7" width="6" customWidth="1"/>
    <col min="8" max="8" width="5.77734375" customWidth="1"/>
    <col min="9" max="10" width="6" customWidth="1"/>
    <col min="11" max="11" width="12.33203125" bestFit="1" customWidth="1"/>
    <col min="12" max="13" width="6" customWidth="1"/>
    <col min="14" max="14" width="13.109375" bestFit="1" customWidth="1"/>
    <col min="20" max="20" width="52.6640625" customWidth="1"/>
    <col min="21" max="21" width="1.77734375" customWidth="1"/>
  </cols>
  <sheetData>
    <row r="2" spans="1:33" x14ac:dyDescent="0.3">
      <c r="C2" s="19" t="s">
        <v>35</v>
      </c>
      <c r="D2" s="19"/>
      <c r="E2" s="19"/>
      <c r="F2" s="19"/>
      <c r="G2" s="19"/>
      <c r="H2" s="8"/>
      <c r="I2" s="19" t="s">
        <v>20</v>
      </c>
      <c r="J2" s="19"/>
      <c r="K2" s="19"/>
      <c r="L2" s="19"/>
      <c r="M2" s="19"/>
      <c r="O2" s="19" t="s">
        <v>1</v>
      </c>
      <c r="P2" s="19"/>
      <c r="Q2" s="19"/>
      <c r="R2" s="19"/>
      <c r="S2" s="19"/>
      <c r="W2" s="19" t="s">
        <v>37</v>
      </c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x14ac:dyDescent="0.3">
      <c r="A3" s="8" t="s">
        <v>34</v>
      </c>
      <c r="B3" s="8" t="s">
        <v>33</v>
      </c>
      <c r="C3" s="5">
        <v>-2</v>
      </c>
      <c r="D3" s="5">
        <v>-1</v>
      </c>
      <c r="E3" s="5" t="s">
        <v>16</v>
      </c>
      <c r="F3" s="9" t="s">
        <v>17</v>
      </c>
      <c r="G3" s="9" t="s">
        <v>18</v>
      </c>
      <c r="H3" s="9"/>
      <c r="I3" s="9">
        <f>C3</f>
        <v>-2</v>
      </c>
      <c r="J3" s="9">
        <f t="shared" ref="J3:M3" si="0">D3</f>
        <v>-1</v>
      </c>
      <c r="K3" s="9" t="str">
        <f t="shared" si="0"/>
        <v>Monoisotopic</v>
      </c>
      <c r="L3" s="9" t="str">
        <f t="shared" si="0"/>
        <v>+1</v>
      </c>
      <c r="M3" s="9" t="str">
        <f t="shared" si="0"/>
        <v>+2</v>
      </c>
      <c r="O3" s="5"/>
      <c r="P3" s="5"/>
      <c r="Q3" s="5"/>
      <c r="R3" s="5"/>
      <c r="S3" s="5"/>
      <c r="V3" s="8" t="s">
        <v>38</v>
      </c>
      <c r="W3" s="5">
        <v>0</v>
      </c>
      <c r="X3" s="5">
        <f>W3+1</f>
        <v>1</v>
      </c>
      <c r="Y3" s="8">
        <f t="shared" ref="Y3:AG3" si="1">X3+1</f>
        <v>2</v>
      </c>
      <c r="Z3" s="8">
        <f t="shared" si="1"/>
        <v>3</v>
      </c>
      <c r="AA3" s="8">
        <f t="shared" si="1"/>
        <v>4</v>
      </c>
      <c r="AB3" s="8">
        <f t="shared" si="1"/>
        <v>5</v>
      </c>
      <c r="AC3" s="8">
        <f t="shared" si="1"/>
        <v>6</v>
      </c>
      <c r="AD3" s="8">
        <f t="shared" si="1"/>
        <v>7</v>
      </c>
      <c r="AE3" s="8">
        <f t="shared" si="1"/>
        <v>8</v>
      </c>
      <c r="AF3" s="8">
        <f t="shared" si="1"/>
        <v>9</v>
      </c>
      <c r="AG3" s="8">
        <f t="shared" si="1"/>
        <v>10</v>
      </c>
    </row>
    <row r="4" spans="1:33" x14ac:dyDescent="0.3">
      <c r="A4" s="17" t="s">
        <v>21</v>
      </c>
      <c r="B4" s="18">
        <v>126.127726</v>
      </c>
      <c r="C4" s="8">
        <v>0</v>
      </c>
      <c r="D4" s="8">
        <v>0</v>
      </c>
      <c r="E4" s="13">
        <v>1</v>
      </c>
      <c r="F4" s="12">
        <v>8.2000000000000003E-2</v>
      </c>
      <c r="G4" s="12">
        <v>4.0000000000000001E-3</v>
      </c>
      <c r="H4" s="4"/>
      <c r="I4" s="12">
        <f>C4/SUM($C4:$G4)</f>
        <v>0</v>
      </c>
      <c r="J4" s="12">
        <f t="shared" ref="J4:M4" si="2">D4/SUM($C4:$G4)</f>
        <v>0</v>
      </c>
      <c r="K4" s="12">
        <f t="shared" si="2"/>
        <v>0.92081031307550643</v>
      </c>
      <c r="L4" s="12">
        <f t="shared" si="2"/>
        <v>7.550644567219153E-2</v>
      </c>
      <c r="M4" s="12">
        <f t="shared" si="2"/>
        <v>3.6832412523020255E-3</v>
      </c>
      <c r="N4" s="4"/>
      <c r="O4" s="14">
        <f>I4</f>
        <v>0</v>
      </c>
      <c r="P4" s="14">
        <f t="shared" ref="P4:S14" si="3">J4</f>
        <v>0</v>
      </c>
      <c r="Q4" s="15">
        <f t="shared" si="3"/>
        <v>0.92081031307550643</v>
      </c>
      <c r="R4" s="15">
        <f t="shared" ref="R4" si="4">L4</f>
        <v>7.550644567219153E-2</v>
      </c>
      <c r="S4" s="15">
        <f t="shared" ref="S4" si="5">M4</f>
        <v>3.6832412523020255E-3</v>
      </c>
      <c r="V4" s="14">
        <v>0</v>
      </c>
      <c r="W4" s="2">
        <f>Q4</f>
        <v>0.92081031307550643</v>
      </c>
      <c r="X4" s="2"/>
      <c r="Y4" s="2">
        <f>P6</f>
        <v>4.6816479400749074E-3</v>
      </c>
      <c r="Z4" s="2"/>
      <c r="AA4" s="2">
        <f>O8</f>
        <v>1.8552875695732837E-3</v>
      </c>
      <c r="AB4" s="2"/>
      <c r="AC4" s="2"/>
      <c r="AD4" s="2"/>
      <c r="AE4" s="2"/>
      <c r="AF4" s="2"/>
      <c r="AG4" s="2"/>
    </row>
    <row r="5" spans="1:33" x14ac:dyDescent="0.3">
      <c r="A5" s="17" t="s">
        <v>22</v>
      </c>
      <c r="B5" s="18">
        <v>127.12476100000001</v>
      </c>
      <c r="C5" s="8">
        <v>0</v>
      </c>
      <c r="D5" s="12">
        <v>1E-3</v>
      </c>
      <c r="E5" s="13">
        <v>1</v>
      </c>
      <c r="F5" s="12">
        <v>7.9000000000000001E-2</v>
      </c>
      <c r="G5" s="8">
        <v>0</v>
      </c>
      <c r="I5" s="12">
        <f t="shared" ref="I5:I14" si="6">C5/SUM($C5:$G5)</f>
        <v>0</v>
      </c>
      <c r="J5" s="12">
        <f t="shared" ref="J5:J14" si="7">D5/SUM($C5:$G5)</f>
        <v>9.2592592592592607E-4</v>
      </c>
      <c r="K5" s="12">
        <f t="shared" ref="K5:K14" si="8">E5/SUM($C5:$G5)</f>
        <v>0.92592592592592604</v>
      </c>
      <c r="L5" s="12">
        <f t="shared" ref="L5:L14" si="9">F5/SUM($C5:$G5)</f>
        <v>7.3148148148148157E-2</v>
      </c>
      <c r="M5" s="12">
        <f t="shared" ref="M5:M14" si="10">G5/SUM($C5:$G5)</f>
        <v>0</v>
      </c>
      <c r="N5" s="4"/>
      <c r="O5" s="14">
        <f t="shared" ref="O5:O14" si="11">I5</f>
        <v>0</v>
      </c>
      <c r="P5" s="15">
        <f t="shared" si="3"/>
        <v>9.2592592592592607E-4</v>
      </c>
      <c r="Q5" s="15">
        <f t="shared" si="3"/>
        <v>0.92592592592592604</v>
      </c>
      <c r="R5" s="15">
        <f t="shared" si="3"/>
        <v>7.3148148148148157E-2</v>
      </c>
      <c r="S5" s="14">
        <f t="shared" si="3"/>
        <v>0</v>
      </c>
      <c r="V5" s="14">
        <v>1</v>
      </c>
      <c r="W5" s="2"/>
      <c r="X5" s="2">
        <f>Q5</f>
        <v>0.92592592592592604</v>
      </c>
      <c r="Y5" s="2"/>
      <c r="Z5" s="2">
        <f>P7</f>
        <v>6.578947368421054E-3</v>
      </c>
      <c r="AA5" s="2"/>
      <c r="AB5" s="2">
        <f>O9</f>
        <v>0</v>
      </c>
      <c r="AC5" s="2"/>
      <c r="AD5" s="2"/>
      <c r="AE5" s="2"/>
      <c r="AF5" s="2"/>
      <c r="AG5" s="2"/>
    </row>
    <row r="6" spans="1:33" x14ac:dyDescent="0.3">
      <c r="A6" s="17" t="s">
        <v>23</v>
      </c>
      <c r="B6" s="18">
        <v>127.13108099999999</v>
      </c>
      <c r="C6" s="8">
        <v>0</v>
      </c>
      <c r="D6" s="12">
        <v>5.0000000000000001E-3</v>
      </c>
      <c r="E6" s="13">
        <v>1</v>
      </c>
      <c r="F6" s="12">
        <v>6.3E-2</v>
      </c>
      <c r="G6" s="8">
        <v>0</v>
      </c>
      <c r="I6" s="12">
        <f t="shared" si="6"/>
        <v>0</v>
      </c>
      <c r="J6" s="12">
        <f t="shared" si="7"/>
        <v>4.6816479400749074E-3</v>
      </c>
      <c r="K6" s="12">
        <f t="shared" si="8"/>
        <v>0.93632958801498145</v>
      </c>
      <c r="L6" s="12">
        <f t="shared" si="9"/>
        <v>5.8988764044943832E-2</v>
      </c>
      <c r="M6" s="12">
        <f t="shared" si="10"/>
        <v>0</v>
      </c>
      <c r="N6" s="4"/>
      <c r="O6" s="14">
        <f t="shared" si="11"/>
        <v>0</v>
      </c>
      <c r="P6" s="15">
        <f t="shared" si="3"/>
        <v>4.6816479400749074E-3</v>
      </c>
      <c r="Q6" s="15">
        <f t="shared" si="3"/>
        <v>0.93632958801498145</v>
      </c>
      <c r="R6" s="15">
        <f t="shared" si="3"/>
        <v>5.8988764044943832E-2</v>
      </c>
      <c r="S6" s="14">
        <f t="shared" si="3"/>
        <v>0</v>
      </c>
      <c r="V6" s="14">
        <v>2</v>
      </c>
      <c r="W6" s="2">
        <f>R4</f>
        <v>7.550644567219153E-2</v>
      </c>
      <c r="X6" s="2"/>
      <c r="Y6" s="2">
        <f>Q6</f>
        <v>0.93632958801498145</v>
      </c>
      <c r="Z6" s="2"/>
      <c r="AA6" s="2">
        <f>P8</f>
        <v>1.4842300556586269E-2</v>
      </c>
      <c r="AB6" s="2"/>
      <c r="AC6" s="2">
        <f>O10</f>
        <v>0</v>
      </c>
      <c r="AD6" s="2"/>
      <c r="AE6" s="2"/>
      <c r="AF6" s="2"/>
      <c r="AG6" s="2"/>
    </row>
    <row r="7" spans="1:33" x14ac:dyDescent="0.3">
      <c r="A7" s="17" t="s">
        <v>24</v>
      </c>
      <c r="B7" s="18">
        <v>128.12811600000001</v>
      </c>
      <c r="C7" s="8">
        <v>0</v>
      </c>
      <c r="D7" s="12">
        <v>7.0000000000000001E-3</v>
      </c>
      <c r="E7" s="13">
        <v>1</v>
      </c>
      <c r="F7" s="12">
        <v>5.7000000000000002E-2</v>
      </c>
      <c r="G7" s="8">
        <v>0</v>
      </c>
      <c r="I7" s="12">
        <f t="shared" si="6"/>
        <v>0</v>
      </c>
      <c r="J7" s="12">
        <f t="shared" si="7"/>
        <v>6.578947368421054E-3</v>
      </c>
      <c r="K7" s="12">
        <f t="shared" si="8"/>
        <v>0.93984962406015049</v>
      </c>
      <c r="L7" s="12">
        <f t="shared" si="9"/>
        <v>5.3571428571428582E-2</v>
      </c>
      <c r="M7" s="12">
        <f t="shared" si="10"/>
        <v>0</v>
      </c>
      <c r="N7" s="4"/>
      <c r="O7" s="14">
        <f t="shared" si="11"/>
        <v>0</v>
      </c>
      <c r="P7" s="15">
        <f t="shared" si="3"/>
        <v>6.578947368421054E-3</v>
      </c>
      <c r="Q7" s="15">
        <f t="shared" si="3"/>
        <v>0.93984962406015049</v>
      </c>
      <c r="R7" s="15">
        <f t="shared" si="3"/>
        <v>5.3571428571428582E-2</v>
      </c>
      <c r="S7" s="14">
        <f t="shared" si="3"/>
        <v>0</v>
      </c>
      <c r="V7" s="14">
        <v>3</v>
      </c>
      <c r="W7" s="2"/>
      <c r="X7" s="2">
        <f>R5</f>
        <v>7.3148148148148157E-2</v>
      </c>
      <c r="Y7" s="2"/>
      <c r="Z7" s="2">
        <f>Q7</f>
        <v>0.93984962406015049</v>
      </c>
      <c r="AA7" s="2"/>
      <c r="AB7" s="2">
        <f>P9</f>
        <v>2.3255813953488375E-2</v>
      </c>
      <c r="AC7" s="2"/>
      <c r="AD7" s="2">
        <f>O11</f>
        <v>0</v>
      </c>
      <c r="AE7" s="2"/>
      <c r="AF7" s="2"/>
      <c r="AG7" s="2"/>
    </row>
    <row r="8" spans="1:33" x14ac:dyDescent="0.3">
      <c r="A8" s="17" t="s">
        <v>25</v>
      </c>
      <c r="B8" s="18">
        <v>128.13443599999999</v>
      </c>
      <c r="C8" s="13">
        <v>2E-3</v>
      </c>
      <c r="D8" s="12">
        <v>1.6E-2</v>
      </c>
      <c r="E8" s="13">
        <v>1</v>
      </c>
      <c r="F8" s="12">
        <v>0.06</v>
      </c>
      <c r="G8" s="8">
        <v>0</v>
      </c>
      <c r="I8" s="12">
        <f t="shared" si="6"/>
        <v>1.8552875695732837E-3</v>
      </c>
      <c r="J8" s="12">
        <f t="shared" si="7"/>
        <v>1.4842300556586269E-2</v>
      </c>
      <c r="K8" s="12">
        <f t="shared" si="8"/>
        <v>0.92764378478664189</v>
      </c>
      <c r="L8" s="12">
        <f t="shared" si="9"/>
        <v>5.5658627087198508E-2</v>
      </c>
      <c r="M8" s="12">
        <f t="shared" si="10"/>
        <v>0</v>
      </c>
      <c r="N8" s="4"/>
      <c r="O8" s="15">
        <f t="shared" si="11"/>
        <v>1.8552875695732837E-3</v>
      </c>
      <c r="P8" s="15">
        <f t="shared" si="3"/>
        <v>1.4842300556586269E-2</v>
      </c>
      <c r="Q8" s="15">
        <f t="shared" si="3"/>
        <v>0.92764378478664189</v>
      </c>
      <c r="R8" s="15">
        <f t="shared" si="3"/>
        <v>5.5658627087198508E-2</v>
      </c>
      <c r="S8" s="14">
        <f t="shared" si="3"/>
        <v>0</v>
      </c>
      <c r="V8" s="14">
        <v>4</v>
      </c>
      <c r="W8" s="2">
        <f>S4</f>
        <v>3.6832412523020255E-3</v>
      </c>
      <c r="X8" s="2"/>
      <c r="Y8" s="2">
        <f>R6</f>
        <v>5.8988764044943832E-2</v>
      </c>
      <c r="Z8" s="2"/>
      <c r="AA8" s="2">
        <f>Q8</f>
        <v>0.92764378478664189</v>
      </c>
      <c r="AB8" s="2"/>
      <c r="AC8" s="2">
        <f>P10</f>
        <v>2.1575984990619138E-2</v>
      </c>
      <c r="AD8" s="2"/>
      <c r="AE8" s="2">
        <f>O12</f>
        <v>0</v>
      </c>
      <c r="AF8" s="2"/>
      <c r="AG8" s="2"/>
    </row>
    <row r="9" spans="1:33" x14ac:dyDescent="0.3">
      <c r="A9" s="17" t="s">
        <v>26</v>
      </c>
      <c r="B9" s="18">
        <v>129.131471</v>
      </c>
      <c r="C9" s="8">
        <v>0</v>
      </c>
      <c r="D9" s="12">
        <v>2.5000000000000001E-2</v>
      </c>
      <c r="E9" s="13">
        <v>1</v>
      </c>
      <c r="F9" s="12">
        <v>0.05</v>
      </c>
      <c r="G9" s="8">
        <v>0</v>
      </c>
      <c r="I9" s="12">
        <f t="shared" si="6"/>
        <v>0</v>
      </c>
      <c r="J9" s="12">
        <f t="shared" si="7"/>
        <v>2.3255813953488375E-2</v>
      </c>
      <c r="K9" s="12">
        <f t="shared" si="8"/>
        <v>0.93023255813953487</v>
      </c>
      <c r="L9" s="12">
        <f t="shared" si="9"/>
        <v>4.651162790697675E-2</v>
      </c>
      <c r="M9" s="12">
        <f t="shared" si="10"/>
        <v>0</v>
      </c>
      <c r="N9" s="4"/>
      <c r="O9" s="14">
        <f t="shared" si="11"/>
        <v>0</v>
      </c>
      <c r="P9" s="15">
        <f t="shared" si="3"/>
        <v>2.3255813953488375E-2</v>
      </c>
      <c r="Q9" s="15">
        <f t="shared" si="3"/>
        <v>0.93023255813953487</v>
      </c>
      <c r="R9" s="15">
        <f t="shared" si="3"/>
        <v>4.651162790697675E-2</v>
      </c>
      <c r="S9" s="14">
        <f t="shared" si="3"/>
        <v>0</v>
      </c>
      <c r="V9" s="14">
        <v>5</v>
      </c>
      <c r="W9" s="2"/>
      <c r="X9" s="2">
        <f>S5</f>
        <v>0</v>
      </c>
      <c r="Y9" s="2"/>
      <c r="Z9" s="2">
        <f>R7</f>
        <v>5.3571428571428582E-2</v>
      </c>
      <c r="AA9" s="2"/>
      <c r="AB9" s="2">
        <f>Q9</f>
        <v>0.93023255813953487</v>
      </c>
      <c r="AC9" s="2"/>
      <c r="AD9" s="2">
        <f>P11</f>
        <v>2.532833020637899E-2</v>
      </c>
      <c r="AE9" s="2"/>
      <c r="AF9" s="2">
        <f>O13</f>
        <v>0</v>
      </c>
      <c r="AG9" s="2"/>
    </row>
    <row r="10" spans="1:33" x14ac:dyDescent="0.3">
      <c r="A10" s="17" t="s">
        <v>27</v>
      </c>
      <c r="B10" s="18">
        <v>129.13779</v>
      </c>
      <c r="C10" s="8">
        <v>0</v>
      </c>
      <c r="D10" s="12">
        <v>2.3E-2</v>
      </c>
      <c r="E10" s="13">
        <v>1</v>
      </c>
      <c r="F10" s="12">
        <v>4.2999999999999997E-2</v>
      </c>
      <c r="G10" s="8">
        <v>0</v>
      </c>
      <c r="I10" s="12">
        <f t="shared" si="6"/>
        <v>0</v>
      </c>
      <c r="J10" s="12">
        <f t="shared" si="7"/>
        <v>2.1575984990619138E-2</v>
      </c>
      <c r="K10" s="12">
        <f t="shared" si="8"/>
        <v>0.93808630393996262</v>
      </c>
      <c r="L10" s="12">
        <f t="shared" si="9"/>
        <v>4.0337711069418386E-2</v>
      </c>
      <c r="M10" s="12">
        <f t="shared" si="10"/>
        <v>0</v>
      </c>
      <c r="N10" s="4"/>
      <c r="O10" s="14">
        <f t="shared" si="11"/>
        <v>0</v>
      </c>
      <c r="P10" s="15">
        <f t="shared" si="3"/>
        <v>2.1575984990619138E-2</v>
      </c>
      <c r="Q10" s="15">
        <f t="shared" si="3"/>
        <v>0.93808630393996262</v>
      </c>
      <c r="R10" s="15">
        <f t="shared" si="3"/>
        <v>4.0337711069418386E-2</v>
      </c>
      <c r="S10" s="14">
        <f t="shared" si="3"/>
        <v>0</v>
      </c>
      <c r="V10" s="14">
        <v>6</v>
      </c>
      <c r="W10" s="2"/>
      <c r="X10" s="2"/>
      <c r="Y10" s="2">
        <f>S6</f>
        <v>0</v>
      </c>
      <c r="Z10" s="2"/>
      <c r="AA10" s="2">
        <f>R8</f>
        <v>5.5658627087198508E-2</v>
      </c>
      <c r="AB10" s="2"/>
      <c r="AC10" s="2">
        <f>Q10</f>
        <v>0.93808630393996262</v>
      </c>
      <c r="AD10" s="2"/>
      <c r="AE10" s="2">
        <f>P12</f>
        <v>1.6283524904214565E-2</v>
      </c>
      <c r="AF10" s="2"/>
      <c r="AG10" s="2">
        <f>O14</f>
        <v>0</v>
      </c>
    </row>
    <row r="11" spans="1:33" x14ac:dyDescent="0.3">
      <c r="A11" s="17" t="s">
        <v>28</v>
      </c>
      <c r="B11" s="18">
        <v>130.13482500000001</v>
      </c>
      <c r="C11" s="8">
        <v>0</v>
      </c>
      <c r="D11" s="12">
        <v>2.7E-2</v>
      </c>
      <c r="E11" s="13">
        <v>1</v>
      </c>
      <c r="F11" s="12">
        <v>3.9E-2</v>
      </c>
      <c r="G11" s="8">
        <v>0</v>
      </c>
      <c r="I11" s="12">
        <f t="shared" si="6"/>
        <v>0</v>
      </c>
      <c r="J11" s="12">
        <f t="shared" si="7"/>
        <v>2.532833020637899E-2</v>
      </c>
      <c r="K11" s="12">
        <f t="shared" si="8"/>
        <v>0.93808630393996262</v>
      </c>
      <c r="L11" s="12">
        <f t="shared" si="9"/>
        <v>3.6585365853658541E-2</v>
      </c>
      <c r="M11" s="12">
        <f t="shared" si="10"/>
        <v>0</v>
      </c>
      <c r="N11" s="4"/>
      <c r="O11" s="14">
        <f t="shared" si="11"/>
        <v>0</v>
      </c>
      <c r="P11" s="15">
        <f t="shared" si="3"/>
        <v>2.532833020637899E-2</v>
      </c>
      <c r="Q11" s="15">
        <f t="shared" si="3"/>
        <v>0.93808630393996262</v>
      </c>
      <c r="R11" s="15">
        <f t="shared" si="3"/>
        <v>3.6585365853658541E-2</v>
      </c>
      <c r="S11" s="14">
        <f t="shared" si="3"/>
        <v>0</v>
      </c>
      <c r="V11" s="14">
        <v>7</v>
      </c>
      <c r="W11" s="2"/>
      <c r="X11" s="2"/>
      <c r="Y11" s="2"/>
      <c r="Z11" s="2">
        <f>S7</f>
        <v>0</v>
      </c>
      <c r="AA11" s="2"/>
      <c r="AB11" s="2">
        <f>R9</f>
        <v>4.651162790697675E-2</v>
      </c>
      <c r="AC11" s="2"/>
      <c r="AD11" s="2">
        <f>Q11</f>
        <v>0.93808630393996262</v>
      </c>
      <c r="AE11" s="2"/>
      <c r="AF11" s="2">
        <f>P13</f>
        <v>3.6245353159851307E-2</v>
      </c>
      <c r="AG11" s="2"/>
    </row>
    <row r="12" spans="1:33" x14ac:dyDescent="0.3">
      <c r="A12" s="17" t="s">
        <v>29</v>
      </c>
      <c r="B12" s="18">
        <v>130.14114499999999</v>
      </c>
      <c r="C12" s="8">
        <v>0</v>
      </c>
      <c r="D12" s="12">
        <v>1.7000000000000001E-2</v>
      </c>
      <c r="E12" s="13">
        <v>1</v>
      </c>
      <c r="F12" s="12">
        <v>2.7E-2</v>
      </c>
      <c r="G12" s="8">
        <v>0</v>
      </c>
      <c r="I12" s="12">
        <f t="shared" si="6"/>
        <v>0</v>
      </c>
      <c r="J12" s="12">
        <f t="shared" si="7"/>
        <v>1.6283524904214565E-2</v>
      </c>
      <c r="K12" s="12">
        <f t="shared" si="8"/>
        <v>0.9578544061302684</v>
      </c>
      <c r="L12" s="12">
        <f t="shared" si="9"/>
        <v>2.5862068965517244E-2</v>
      </c>
      <c r="M12" s="12">
        <f t="shared" si="10"/>
        <v>0</v>
      </c>
      <c r="N12" s="4"/>
      <c r="O12" s="14">
        <f t="shared" si="11"/>
        <v>0</v>
      </c>
      <c r="P12" s="15">
        <f t="shared" si="3"/>
        <v>1.6283524904214565E-2</v>
      </c>
      <c r="Q12" s="15">
        <f t="shared" si="3"/>
        <v>0.9578544061302684</v>
      </c>
      <c r="R12" s="15">
        <f t="shared" si="3"/>
        <v>2.5862068965517244E-2</v>
      </c>
      <c r="S12" s="14">
        <f t="shared" si="3"/>
        <v>0</v>
      </c>
      <c r="V12" s="14">
        <v>8</v>
      </c>
      <c r="W12" s="2"/>
      <c r="X12" s="2"/>
      <c r="Y12" s="2"/>
      <c r="Z12" s="2"/>
      <c r="AA12" s="2">
        <f>S8</f>
        <v>0</v>
      </c>
      <c r="AB12" s="2"/>
      <c r="AC12" s="2">
        <f>R10</f>
        <v>4.0337711069418386E-2</v>
      </c>
      <c r="AD12" s="2"/>
      <c r="AE12" s="2">
        <f>Q12</f>
        <v>0.9578544061302684</v>
      </c>
      <c r="AF12" s="2"/>
      <c r="AG12" s="2">
        <f>P14</f>
        <v>3.4709193245778612E-2</v>
      </c>
    </row>
    <row r="13" spans="1:33" x14ac:dyDescent="0.3">
      <c r="A13" s="17" t="s">
        <v>30</v>
      </c>
      <c r="B13" s="18">
        <v>131.13818000000001</v>
      </c>
      <c r="C13" s="8">
        <v>0</v>
      </c>
      <c r="D13" s="12">
        <v>3.9E-2</v>
      </c>
      <c r="E13" s="13">
        <v>1</v>
      </c>
      <c r="F13" s="12">
        <v>3.6999999999999998E-2</v>
      </c>
      <c r="G13" s="8">
        <v>0</v>
      </c>
      <c r="I13" s="12">
        <f t="shared" si="6"/>
        <v>0</v>
      </c>
      <c r="J13" s="12">
        <f t="shared" si="7"/>
        <v>3.6245353159851307E-2</v>
      </c>
      <c r="K13" s="12">
        <f t="shared" si="8"/>
        <v>0.92936802973977706</v>
      </c>
      <c r="L13" s="12">
        <f t="shared" si="9"/>
        <v>3.4386617100371754E-2</v>
      </c>
      <c r="M13" s="12">
        <f t="shared" si="10"/>
        <v>0</v>
      </c>
      <c r="N13" s="4"/>
      <c r="O13" s="14">
        <f t="shared" si="11"/>
        <v>0</v>
      </c>
      <c r="P13" s="15">
        <f t="shared" si="3"/>
        <v>3.6245353159851307E-2</v>
      </c>
      <c r="Q13" s="15">
        <f t="shared" si="3"/>
        <v>0.92936802973977706</v>
      </c>
      <c r="R13" s="15">
        <f t="shared" si="3"/>
        <v>3.4386617100371754E-2</v>
      </c>
      <c r="S13" s="14">
        <f t="shared" si="3"/>
        <v>0</v>
      </c>
      <c r="V13" s="14">
        <v>9</v>
      </c>
      <c r="W13" s="2"/>
      <c r="X13" s="2"/>
      <c r="Y13" s="2"/>
      <c r="Z13" s="2"/>
      <c r="AA13" s="2"/>
      <c r="AB13" s="3">
        <f>S9</f>
        <v>0</v>
      </c>
      <c r="AC13" s="2"/>
      <c r="AD13" s="2">
        <f>R11</f>
        <v>3.6585365853658541E-2</v>
      </c>
      <c r="AE13" s="2"/>
      <c r="AF13" s="2">
        <f>Q13</f>
        <v>0.92936802973977706</v>
      </c>
      <c r="AG13" s="2"/>
    </row>
    <row r="14" spans="1:33" x14ac:dyDescent="0.3">
      <c r="A14" s="17" t="s">
        <v>31</v>
      </c>
      <c r="B14" s="18">
        <v>131.144499</v>
      </c>
      <c r="C14" s="8">
        <v>0</v>
      </c>
      <c r="D14" s="12">
        <v>3.6999999999999998E-2</v>
      </c>
      <c r="E14" s="13">
        <v>1</v>
      </c>
      <c r="F14" s="12">
        <v>2.9000000000000001E-2</v>
      </c>
      <c r="G14" s="8">
        <v>0</v>
      </c>
      <c r="I14" s="12">
        <f t="shared" si="6"/>
        <v>0</v>
      </c>
      <c r="J14" s="12">
        <f t="shared" si="7"/>
        <v>3.4709193245778612E-2</v>
      </c>
      <c r="K14" s="12">
        <f t="shared" si="8"/>
        <v>0.93808630393996262</v>
      </c>
      <c r="L14" s="12">
        <f t="shared" si="9"/>
        <v>2.7204502814258916E-2</v>
      </c>
      <c r="M14" s="12">
        <f t="shared" si="10"/>
        <v>0</v>
      </c>
      <c r="N14" s="4"/>
      <c r="O14" s="14">
        <f t="shared" si="11"/>
        <v>0</v>
      </c>
      <c r="P14" s="15">
        <f t="shared" si="3"/>
        <v>3.4709193245778612E-2</v>
      </c>
      <c r="Q14" s="15">
        <f t="shared" si="3"/>
        <v>0.93808630393996262</v>
      </c>
      <c r="R14" s="15">
        <f t="shared" si="3"/>
        <v>2.7204502814258916E-2</v>
      </c>
      <c r="S14" s="14">
        <f t="shared" si="3"/>
        <v>0</v>
      </c>
      <c r="V14" s="14">
        <v>10</v>
      </c>
      <c r="AC14" s="2">
        <f>S10</f>
        <v>0</v>
      </c>
      <c r="AE14" s="3">
        <f>R12</f>
        <v>2.5862068965517244E-2</v>
      </c>
      <c r="AG14" s="3">
        <f>Q14</f>
        <v>0.93808630393996262</v>
      </c>
    </row>
    <row r="15" spans="1:33" x14ac:dyDescent="0.3">
      <c r="D15" s="1"/>
      <c r="E15" s="1"/>
      <c r="F15" s="1"/>
      <c r="O15" s="2"/>
      <c r="P15" s="2"/>
      <c r="Q15" s="2"/>
      <c r="R15" s="2"/>
      <c r="S15" s="2"/>
      <c r="AD15" s="3"/>
      <c r="AF15" s="3"/>
    </row>
    <row r="16" spans="1:33" x14ac:dyDescent="0.3">
      <c r="F16" s="8"/>
      <c r="G16" s="8"/>
      <c r="H16" s="9"/>
      <c r="I16" s="9"/>
      <c r="O16" s="19" t="s">
        <v>3</v>
      </c>
      <c r="P16" s="19"/>
      <c r="Q16" s="19"/>
      <c r="R16" s="19"/>
      <c r="S16" s="19"/>
      <c r="T16" t="s">
        <v>32</v>
      </c>
      <c r="W16" t="s">
        <v>36</v>
      </c>
    </row>
    <row r="17" spans="4:33" x14ac:dyDescent="0.3">
      <c r="D17" s="17"/>
      <c r="F17" s="8"/>
      <c r="G17" s="8"/>
      <c r="H17" s="8"/>
      <c r="I17" s="8"/>
      <c r="N17" t="s">
        <v>14</v>
      </c>
      <c r="O17" s="2">
        <f t="shared" ref="O17:O27" si="12">O4*100</f>
        <v>0</v>
      </c>
      <c r="P17" s="2">
        <f t="shared" ref="P17:Q17" si="13">P4*100</f>
        <v>0</v>
      </c>
      <c r="Q17" s="2">
        <f t="shared" si="13"/>
        <v>92.081031307550646</v>
      </c>
      <c r="R17" s="2">
        <f>R4*100</f>
        <v>7.5506445672191527</v>
      </c>
      <c r="S17" s="2">
        <f>S4*100</f>
        <v>0.36832412523020253</v>
      </c>
      <c r="T17" s="6" t="str">
        <f>N17 &amp; " = DefineIsotopeContribution(" &amp; ROUND(O17,3) &amp; ", " &amp; ROUND(P17,3) &amp; ", " &amp; ROUND(Q17,3) &amp; ", " &amp; ROUND(R17,3) &amp; ", " &amp; ROUND(S17,3) &amp; ")"</f>
        <v>udtIsoPct126 = DefineIsotopeContribution(0, 0, 92.081, 7.551, 0.368)</v>
      </c>
      <c r="U17" s="7" t="s">
        <v>15</v>
      </c>
      <c r="V17" s="14">
        <v>0</v>
      </c>
      <c r="W17">
        <v>0.92079999999999995</v>
      </c>
      <c r="X17">
        <v>0</v>
      </c>
      <c r="Y17">
        <v>4.7000000000000002E-3</v>
      </c>
      <c r="Z17">
        <v>0</v>
      </c>
      <c r="AA17">
        <v>1.9E-3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4:33" x14ac:dyDescent="0.3">
      <c r="D18" s="17"/>
      <c r="F18" s="8"/>
      <c r="G18" s="8"/>
      <c r="H18" s="8"/>
      <c r="I18" s="8"/>
      <c r="N18" t="s">
        <v>4</v>
      </c>
      <c r="O18" s="2">
        <f t="shared" si="12"/>
        <v>0</v>
      </c>
      <c r="P18" s="2">
        <f t="shared" ref="P18:S27" si="14">P5*100</f>
        <v>9.2592592592592601E-2</v>
      </c>
      <c r="Q18" s="2">
        <f t="shared" si="14"/>
        <v>92.592592592592609</v>
      </c>
      <c r="R18" s="2">
        <f t="shared" si="14"/>
        <v>7.3148148148148158</v>
      </c>
      <c r="S18" s="2">
        <f t="shared" si="14"/>
        <v>0</v>
      </c>
      <c r="T18" s="6" t="str">
        <f t="shared" ref="T18:T27" si="15">N18 &amp; " = DefineIsotopeContribution(" &amp; ROUND(O18,3) &amp; ", " &amp; ROUND(P18,3) &amp; ", " &amp; ROUND(Q18,3) &amp; ", " &amp; ROUND(R18,3) &amp; ", " &amp; ROUND(S18,3) &amp; ")"</f>
        <v>udtIsoPct127N = DefineIsotopeContribution(0, 0.093, 92.593, 7.315, 0)</v>
      </c>
      <c r="U18" s="7" t="s">
        <v>15</v>
      </c>
      <c r="V18" s="14">
        <v>1</v>
      </c>
      <c r="W18">
        <v>0</v>
      </c>
      <c r="X18">
        <v>0.92589999999999995</v>
      </c>
      <c r="Y18">
        <v>0</v>
      </c>
      <c r="Z18">
        <v>6.6E-3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4:33" x14ac:dyDescent="0.3">
      <c r="D19" s="17"/>
      <c r="F19" s="8"/>
      <c r="G19" s="8"/>
      <c r="H19" s="8"/>
      <c r="I19" s="8"/>
      <c r="N19" t="s">
        <v>5</v>
      </c>
      <c r="O19" s="2">
        <f t="shared" si="12"/>
        <v>0</v>
      </c>
      <c r="P19" s="2">
        <f t="shared" si="14"/>
        <v>0.46816479400749073</v>
      </c>
      <c r="Q19" s="2">
        <f t="shared" si="14"/>
        <v>93.632958801498148</v>
      </c>
      <c r="R19" s="2">
        <f t="shared" si="14"/>
        <v>5.8988764044943833</v>
      </c>
      <c r="S19" s="2">
        <f t="shared" si="14"/>
        <v>0</v>
      </c>
      <c r="T19" s="6" t="str">
        <f t="shared" si="15"/>
        <v>udtIsoPct127C = DefineIsotopeContribution(0, 0.468, 93.633, 5.899, 0)</v>
      </c>
      <c r="U19" s="7" t="s">
        <v>15</v>
      </c>
      <c r="V19" s="14">
        <v>2</v>
      </c>
      <c r="W19">
        <v>7.5499999999999998E-2</v>
      </c>
      <c r="X19">
        <v>0</v>
      </c>
      <c r="Y19">
        <v>0.93630000000000002</v>
      </c>
      <c r="Z19">
        <v>0</v>
      </c>
      <c r="AA19">
        <v>1.4800000000000001E-2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4:33" x14ac:dyDescent="0.3">
      <c r="D20" s="17"/>
      <c r="F20" s="8"/>
      <c r="G20" s="8"/>
      <c r="H20" s="8"/>
      <c r="I20" s="8"/>
      <c r="N20" t="s">
        <v>6</v>
      </c>
      <c r="O20" s="2">
        <f t="shared" si="12"/>
        <v>0</v>
      </c>
      <c r="P20" s="2">
        <f t="shared" si="14"/>
        <v>0.65789473684210542</v>
      </c>
      <c r="Q20" s="2">
        <f t="shared" si="14"/>
        <v>93.984962406015043</v>
      </c>
      <c r="R20" s="2">
        <f t="shared" si="14"/>
        <v>5.3571428571428585</v>
      </c>
      <c r="S20" s="2">
        <f t="shared" si="14"/>
        <v>0</v>
      </c>
      <c r="T20" s="6" t="str">
        <f t="shared" si="15"/>
        <v>udtIsoPct128N = DefineIsotopeContribution(0, 0.658, 93.985, 5.357, 0)</v>
      </c>
      <c r="U20" s="7" t="s">
        <v>15</v>
      </c>
      <c r="V20" s="14">
        <v>3</v>
      </c>
      <c r="W20">
        <v>0</v>
      </c>
      <c r="X20">
        <v>7.3200000000000001E-2</v>
      </c>
      <c r="Y20">
        <v>0</v>
      </c>
      <c r="Z20">
        <v>0.93989999999999996</v>
      </c>
      <c r="AA20">
        <v>0</v>
      </c>
      <c r="AB20">
        <v>2.3300000000000001E-2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4:33" x14ac:dyDescent="0.3">
      <c r="D21" s="17"/>
      <c r="F21" s="8"/>
      <c r="G21" s="8"/>
      <c r="H21" s="8"/>
      <c r="I21" s="8"/>
      <c r="N21" t="s">
        <v>7</v>
      </c>
      <c r="O21" s="2">
        <f t="shared" si="12"/>
        <v>0.18552875695732837</v>
      </c>
      <c r="P21" s="2">
        <f t="shared" si="14"/>
        <v>1.484230055658627</v>
      </c>
      <c r="Q21" s="2">
        <f t="shared" si="14"/>
        <v>92.764378478664185</v>
      </c>
      <c r="R21" s="2">
        <f t="shared" si="14"/>
        <v>5.5658627087198509</v>
      </c>
      <c r="S21" s="2">
        <f t="shared" si="14"/>
        <v>0</v>
      </c>
      <c r="T21" s="6" t="str">
        <f t="shared" si="15"/>
        <v>udtIsoPct128C = DefineIsotopeContribution(0.186, 1.484, 92.764, 5.566, 0)</v>
      </c>
      <c r="U21" s="7" t="s">
        <v>15</v>
      </c>
      <c r="V21" s="14">
        <v>4</v>
      </c>
      <c r="W21">
        <v>3.7000000000000002E-3</v>
      </c>
      <c r="X21">
        <v>0</v>
      </c>
      <c r="Y21" s="16">
        <v>5.8999999999999997E-2</v>
      </c>
      <c r="Z21">
        <v>0</v>
      </c>
      <c r="AA21">
        <v>0.92759999999999998</v>
      </c>
      <c r="AB21">
        <v>0</v>
      </c>
      <c r="AC21">
        <v>2.1600000000000001E-2</v>
      </c>
      <c r="AD21">
        <v>0</v>
      </c>
      <c r="AE21">
        <v>0</v>
      </c>
      <c r="AF21">
        <v>0</v>
      </c>
      <c r="AG21">
        <v>0</v>
      </c>
    </row>
    <row r="22" spans="4:33" x14ac:dyDescent="0.3">
      <c r="D22" s="17"/>
      <c r="F22" s="8"/>
      <c r="G22" s="8"/>
      <c r="H22" s="8"/>
      <c r="I22" s="8"/>
      <c r="N22" t="s">
        <v>8</v>
      </c>
      <c r="O22" s="2">
        <f t="shared" si="12"/>
        <v>0</v>
      </c>
      <c r="P22" s="2">
        <f t="shared" si="14"/>
        <v>2.3255813953488373</v>
      </c>
      <c r="Q22" s="2">
        <f t="shared" si="14"/>
        <v>93.023255813953483</v>
      </c>
      <c r="R22" s="2">
        <f t="shared" si="14"/>
        <v>4.6511627906976747</v>
      </c>
      <c r="S22" s="2">
        <f t="shared" si="14"/>
        <v>0</v>
      </c>
      <c r="T22" s="6" t="str">
        <f t="shared" si="15"/>
        <v>udtIsoPct129N = DefineIsotopeContribution(0, 2.326, 93.023, 4.651, 0)</v>
      </c>
      <c r="U22" s="7" t="s">
        <v>15</v>
      </c>
      <c r="V22" s="14">
        <v>5</v>
      </c>
      <c r="W22">
        <v>0</v>
      </c>
      <c r="X22">
        <v>0</v>
      </c>
      <c r="Y22">
        <v>0</v>
      </c>
      <c r="Z22">
        <v>5.3600000000000002E-2</v>
      </c>
      <c r="AA22">
        <v>0</v>
      </c>
      <c r="AB22">
        <v>0.93020000000000003</v>
      </c>
      <c r="AC22">
        <v>0</v>
      </c>
      <c r="AD22">
        <v>2.53E-2</v>
      </c>
      <c r="AE22">
        <v>0</v>
      </c>
      <c r="AF22">
        <v>0</v>
      </c>
      <c r="AG22">
        <v>0</v>
      </c>
    </row>
    <row r="23" spans="4:33" x14ac:dyDescent="0.3">
      <c r="D23" s="17"/>
      <c r="F23" s="8"/>
      <c r="G23" s="8"/>
      <c r="H23" s="8"/>
      <c r="I23" s="8"/>
      <c r="N23" t="s">
        <v>9</v>
      </c>
      <c r="O23" s="2">
        <f t="shared" si="12"/>
        <v>0</v>
      </c>
      <c r="P23" s="2">
        <f t="shared" si="14"/>
        <v>2.1575984990619137</v>
      </c>
      <c r="Q23" s="2">
        <f t="shared" si="14"/>
        <v>93.808630393996268</v>
      </c>
      <c r="R23" s="2">
        <f t="shared" si="14"/>
        <v>4.0337711069418383</v>
      </c>
      <c r="S23" s="2">
        <f t="shared" si="14"/>
        <v>0</v>
      </c>
      <c r="T23" s="6" t="str">
        <f t="shared" si="15"/>
        <v>udtIsoPct129C = DefineIsotopeContribution(0, 2.158, 93.809, 4.034, 0)</v>
      </c>
      <c r="U23" s="7" t="s">
        <v>15</v>
      </c>
      <c r="V23" s="14">
        <v>6</v>
      </c>
      <c r="W23">
        <v>0</v>
      </c>
      <c r="X23">
        <v>0</v>
      </c>
      <c r="Y23">
        <v>0</v>
      </c>
      <c r="Z23">
        <v>0</v>
      </c>
      <c r="AA23">
        <v>5.57E-2</v>
      </c>
      <c r="AB23">
        <v>0</v>
      </c>
      <c r="AC23">
        <v>0.93810000000000004</v>
      </c>
      <c r="AD23">
        <v>0</v>
      </c>
      <c r="AE23">
        <v>1.6299999999999999E-2</v>
      </c>
      <c r="AF23">
        <v>0</v>
      </c>
      <c r="AG23">
        <v>0</v>
      </c>
    </row>
    <row r="24" spans="4:33" x14ac:dyDescent="0.3">
      <c r="D24" s="17"/>
      <c r="F24" s="8"/>
      <c r="G24" s="8"/>
      <c r="H24" s="8"/>
      <c r="I24" s="8"/>
      <c r="N24" t="s">
        <v>10</v>
      </c>
      <c r="O24" s="2">
        <f t="shared" si="12"/>
        <v>0</v>
      </c>
      <c r="P24" s="2">
        <f t="shared" si="14"/>
        <v>2.5328330206378991</v>
      </c>
      <c r="Q24" s="2">
        <f t="shared" si="14"/>
        <v>93.808630393996268</v>
      </c>
      <c r="R24" s="2">
        <f t="shared" si="14"/>
        <v>3.6585365853658542</v>
      </c>
      <c r="S24" s="2">
        <f t="shared" si="14"/>
        <v>0</v>
      </c>
      <c r="T24" s="6" t="str">
        <f t="shared" si="15"/>
        <v>udtIsoPct130N = DefineIsotopeContribution(0, 2.533, 93.809, 3.659, 0)</v>
      </c>
      <c r="U24" s="7" t="s">
        <v>15</v>
      </c>
      <c r="V24" s="14">
        <v>7</v>
      </c>
      <c r="W24">
        <v>0</v>
      </c>
      <c r="X24">
        <v>0</v>
      </c>
      <c r="Y24">
        <v>0</v>
      </c>
      <c r="Z24">
        <v>0</v>
      </c>
      <c r="AA24">
        <v>0</v>
      </c>
      <c r="AB24">
        <v>4.65E-2</v>
      </c>
      <c r="AC24">
        <v>0</v>
      </c>
      <c r="AD24">
        <v>0.93810000000000004</v>
      </c>
      <c r="AE24">
        <v>0</v>
      </c>
      <c r="AF24">
        <v>3.6299999999999999E-2</v>
      </c>
      <c r="AG24">
        <v>0</v>
      </c>
    </row>
    <row r="25" spans="4:33" x14ac:dyDescent="0.3">
      <c r="D25" s="17"/>
      <c r="F25" s="8"/>
      <c r="G25" s="8"/>
      <c r="H25" s="8"/>
      <c r="I25" s="8"/>
      <c r="N25" t="s">
        <v>11</v>
      </c>
      <c r="O25" s="2">
        <f t="shared" si="12"/>
        <v>0</v>
      </c>
      <c r="P25" s="2">
        <f t="shared" si="14"/>
        <v>1.6283524904214566</v>
      </c>
      <c r="Q25" s="2">
        <f t="shared" si="14"/>
        <v>95.785440613026836</v>
      </c>
      <c r="R25" s="2">
        <f t="shared" si="14"/>
        <v>2.5862068965517246</v>
      </c>
      <c r="S25" s="2">
        <f t="shared" si="14"/>
        <v>0</v>
      </c>
      <c r="T25" s="6" t="str">
        <f t="shared" si="15"/>
        <v>udtIsoPct130C = DefineIsotopeContribution(0, 1.628, 95.785, 2.586, 0)</v>
      </c>
      <c r="U25" s="7" t="s">
        <v>15</v>
      </c>
      <c r="V25" s="14">
        <v>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4.0300000000000002E-2</v>
      </c>
      <c r="AD25">
        <v>0</v>
      </c>
      <c r="AE25">
        <v>0.95789999999999997</v>
      </c>
      <c r="AF25">
        <v>0</v>
      </c>
      <c r="AG25">
        <v>3.4700000000000002E-2</v>
      </c>
    </row>
    <row r="26" spans="4:33" x14ac:dyDescent="0.3">
      <c r="D26" s="17"/>
      <c r="F26" s="8"/>
      <c r="G26" s="8"/>
      <c r="H26" s="8"/>
      <c r="I26" s="8"/>
      <c r="N26" t="s">
        <v>12</v>
      </c>
      <c r="O26" s="2">
        <f t="shared" si="12"/>
        <v>0</v>
      </c>
      <c r="P26" s="2">
        <f t="shared" si="14"/>
        <v>3.6245353159851308</v>
      </c>
      <c r="Q26" s="2">
        <f t="shared" si="14"/>
        <v>92.936802973977706</v>
      </c>
      <c r="R26" s="2">
        <f t="shared" si="14"/>
        <v>3.4386617100371755</v>
      </c>
      <c r="S26" s="2">
        <f t="shared" si="14"/>
        <v>0</v>
      </c>
      <c r="T26" s="6" t="str">
        <f t="shared" si="15"/>
        <v>udtIsoPct131N = DefineIsotopeContribution(0, 3.625, 92.937, 3.439, 0)</v>
      </c>
      <c r="U26" s="7" t="s">
        <v>15</v>
      </c>
      <c r="V26" s="14">
        <v>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3.6600000000000001E-2</v>
      </c>
      <c r="AE26">
        <v>0</v>
      </c>
      <c r="AF26">
        <v>0.9294</v>
      </c>
      <c r="AG26">
        <v>0</v>
      </c>
    </row>
    <row r="27" spans="4:33" x14ac:dyDescent="0.3">
      <c r="D27" s="17"/>
      <c r="F27" s="8"/>
      <c r="G27" s="8"/>
      <c r="H27" s="8"/>
      <c r="I27" s="8"/>
      <c r="N27" t="s">
        <v>13</v>
      </c>
      <c r="O27" s="2">
        <f t="shared" si="12"/>
        <v>0</v>
      </c>
      <c r="P27" s="2">
        <f t="shared" si="14"/>
        <v>3.4709193245778613</v>
      </c>
      <c r="Q27" s="2">
        <f t="shared" si="14"/>
        <v>93.808630393996268</v>
      </c>
      <c r="R27" s="2">
        <f t="shared" si="14"/>
        <v>2.7204502814258915</v>
      </c>
      <c r="S27" s="2">
        <f t="shared" si="14"/>
        <v>0</v>
      </c>
      <c r="T27" s="6" t="str">
        <f t="shared" si="15"/>
        <v>udtIsoPct131C = DefineIsotopeContribution(0, 3.471, 93.809, 2.72, 0)</v>
      </c>
      <c r="U27" s="7" t="s">
        <v>15</v>
      </c>
      <c r="V27" s="14"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2.5899999999999999E-2</v>
      </c>
      <c r="AF27">
        <v>0</v>
      </c>
      <c r="AG27">
        <v>0.93810000000000004</v>
      </c>
    </row>
    <row r="28" spans="4:33" x14ac:dyDescent="0.3">
      <c r="O28" s="2"/>
    </row>
    <row r="29" spans="4:33" x14ac:dyDescent="0.3">
      <c r="O29" s="2"/>
      <c r="W29" t="s">
        <v>2</v>
      </c>
    </row>
    <row r="30" spans="4:33" x14ac:dyDescent="0.3">
      <c r="W30" s="3">
        <f>W4-W17</f>
        <v>1.0313075506473979E-5</v>
      </c>
      <c r="X30" s="3">
        <f t="shared" ref="X30:AG30" si="16">X4-X17</f>
        <v>0</v>
      </c>
      <c r="Y30" s="3">
        <f t="shared" si="16"/>
        <v>-1.8352059925092791E-5</v>
      </c>
      <c r="Z30" s="3">
        <f t="shared" si="16"/>
        <v>0</v>
      </c>
      <c r="AA30" s="3">
        <f t="shared" si="16"/>
        <v>-4.4712430426716325E-5</v>
      </c>
      <c r="AB30" s="3">
        <f t="shared" si="16"/>
        <v>0</v>
      </c>
      <c r="AC30" s="3">
        <f t="shared" si="16"/>
        <v>0</v>
      </c>
      <c r="AD30" s="3">
        <f t="shared" si="16"/>
        <v>0</v>
      </c>
      <c r="AE30" s="3">
        <f t="shared" si="16"/>
        <v>0</v>
      </c>
      <c r="AF30" s="3">
        <f t="shared" si="16"/>
        <v>0</v>
      </c>
      <c r="AG30" s="3">
        <f t="shared" si="16"/>
        <v>0</v>
      </c>
    </row>
    <row r="31" spans="4:33" x14ac:dyDescent="0.3">
      <c r="W31" s="3">
        <f t="shared" ref="W31:AG40" si="17">W5-W18</f>
        <v>0</v>
      </c>
      <c r="X31" s="3">
        <f t="shared" si="17"/>
        <v>2.5925925926095772E-5</v>
      </c>
      <c r="Y31" s="3">
        <f t="shared" si="17"/>
        <v>0</v>
      </c>
      <c r="Z31" s="3">
        <f t="shared" si="17"/>
        <v>-2.1052631578945963E-5</v>
      </c>
      <c r="AA31" s="3">
        <f t="shared" si="17"/>
        <v>0</v>
      </c>
      <c r="AB31" s="3">
        <f t="shared" si="17"/>
        <v>0</v>
      </c>
      <c r="AC31" s="3">
        <f t="shared" si="17"/>
        <v>0</v>
      </c>
      <c r="AD31" s="3">
        <f t="shared" si="17"/>
        <v>0</v>
      </c>
      <c r="AE31" s="3">
        <f t="shared" si="17"/>
        <v>0</v>
      </c>
      <c r="AF31" s="3">
        <f t="shared" si="17"/>
        <v>0</v>
      </c>
      <c r="AG31" s="3">
        <f t="shared" si="17"/>
        <v>0</v>
      </c>
    </row>
    <row r="32" spans="4:33" x14ac:dyDescent="0.3">
      <c r="W32" s="3">
        <f t="shared" si="17"/>
        <v>6.4456721915323589E-6</v>
      </c>
      <c r="X32" s="3">
        <f t="shared" si="17"/>
        <v>0</v>
      </c>
      <c r="Y32" s="3">
        <f t="shared" si="17"/>
        <v>2.9588014981429822E-5</v>
      </c>
      <c r="Z32" s="3">
        <f t="shared" si="17"/>
        <v>0</v>
      </c>
      <c r="AA32" s="3">
        <f t="shared" si="17"/>
        <v>4.2300556586268717E-5</v>
      </c>
      <c r="AB32" s="3">
        <f t="shared" si="17"/>
        <v>0</v>
      </c>
      <c r="AC32" s="3">
        <f t="shared" si="17"/>
        <v>0</v>
      </c>
      <c r="AD32" s="3">
        <f t="shared" si="17"/>
        <v>0</v>
      </c>
      <c r="AE32" s="3">
        <f t="shared" si="17"/>
        <v>0</v>
      </c>
      <c r="AF32" s="3">
        <f t="shared" si="17"/>
        <v>0</v>
      </c>
      <c r="AG32" s="3">
        <f t="shared" si="17"/>
        <v>0</v>
      </c>
    </row>
    <row r="33" spans="23:33" x14ac:dyDescent="0.3">
      <c r="W33" s="3">
        <f t="shared" si="17"/>
        <v>0</v>
      </c>
      <c r="X33" s="3">
        <f t="shared" si="17"/>
        <v>-5.1851851851844599E-5</v>
      </c>
      <c r="Y33" s="3">
        <f t="shared" si="17"/>
        <v>0</v>
      </c>
      <c r="Z33" s="3">
        <f t="shared" si="17"/>
        <v>-5.0375939849467422E-5</v>
      </c>
      <c r="AA33" s="3">
        <f t="shared" si="17"/>
        <v>0</v>
      </c>
      <c r="AB33" s="3">
        <f t="shared" si="17"/>
        <v>-4.4186046511626026E-5</v>
      </c>
      <c r="AC33" s="3">
        <f t="shared" si="17"/>
        <v>0</v>
      </c>
      <c r="AD33" s="3">
        <f t="shared" si="17"/>
        <v>0</v>
      </c>
      <c r="AE33" s="3">
        <f t="shared" si="17"/>
        <v>0</v>
      </c>
      <c r="AF33" s="3">
        <f t="shared" si="17"/>
        <v>0</v>
      </c>
      <c r="AG33" s="3">
        <f t="shared" si="17"/>
        <v>0</v>
      </c>
    </row>
    <row r="34" spans="23:33" x14ac:dyDescent="0.3">
      <c r="W34" s="3">
        <f t="shared" si="17"/>
        <v>-1.6758747697974679E-5</v>
      </c>
      <c r="X34" s="3">
        <f t="shared" si="17"/>
        <v>0</v>
      </c>
      <c r="Y34" s="3">
        <f t="shared" si="17"/>
        <v>-1.1235955056164426E-5</v>
      </c>
      <c r="Z34" s="3">
        <f t="shared" si="17"/>
        <v>0</v>
      </c>
      <c r="AA34" s="3">
        <f t="shared" si="17"/>
        <v>4.3784786641909434E-5</v>
      </c>
      <c r="AB34" s="3">
        <f t="shared" si="17"/>
        <v>0</v>
      </c>
      <c r="AC34" s="3">
        <f t="shared" si="17"/>
        <v>-2.4015009380862901E-5</v>
      </c>
      <c r="AD34" s="3">
        <f t="shared" si="17"/>
        <v>0</v>
      </c>
      <c r="AE34" s="3">
        <f t="shared" si="17"/>
        <v>0</v>
      </c>
      <c r="AF34" s="3">
        <f t="shared" si="17"/>
        <v>0</v>
      </c>
      <c r="AG34" s="3">
        <f t="shared" si="17"/>
        <v>0</v>
      </c>
    </row>
    <row r="35" spans="23:33" x14ac:dyDescent="0.3">
      <c r="W35" s="3">
        <f t="shared" si="17"/>
        <v>0</v>
      </c>
      <c r="X35" s="3">
        <f t="shared" si="17"/>
        <v>0</v>
      </c>
      <c r="Y35" s="3">
        <f t="shared" si="17"/>
        <v>0</v>
      </c>
      <c r="Z35" s="3">
        <f t="shared" si="17"/>
        <v>-2.8571428571419477E-5</v>
      </c>
      <c r="AA35" s="3">
        <f t="shared" si="17"/>
        <v>0</v>
      </c>
      <c r="AB35" s="3">
        <f t="shared" si="17"/>
        <v>3.2558139534843988E-5</v>
      </c>
      <c r="AC35" s="3">
        <f t="shared" si="17"/>
        <v>0</v>
      </c>
      <c r="AD35" s="3">
        <f t="shared" si="17"/>
        <v>2.8330206378990308E-5</v>
      </c>
      <c r="AE35" s="3">
        <f t="shared" si="17"/>
        <v>0</v>
      </c>
      <c r="AF35" s="3">
        <f t="shared" si="17"/>
        <v>0</v>
      </c>
      <c r="AG35" s="3">
        <f t="shared" si="17"/>
        <v>0</v>
      </c>
    </row>
    <row r="36" spans="23:33" x14ac:dyDescent="0.3">
      <c r="W36" s="3">
        <f t="shared" si="17"/>
        <v>0</v>
      </c>
      <c r="X36" s="3">
        <f t="shared" si="17"/>
        <v>0</v>
      </c>
      <c r="Y36" s="3">
        <f t="shared" si="17"/>
        <v>0</v>
      </c>
      <c r="Z36" s="3">
        <f t="shared" si="17"/>
        <v>0</v>
      </c>
      <c r="AA36" s="3">
        <f t="shared" si="17"/>
        <v>-4.1372912801491968E-5</v>
      </c>
      <c r="AB36" s="3">
        <f t="shared" si="17"/>
        <v>0</v>
      </c>
      <c r="AC36" s="3">
        <f t="shared" si="17"/>
        <v>-1.369606003742696E-5</v>
      </c>
      <c r="AD36" s="3">
        <f t="shared" si="17"/>
        <v>0</v>
      </c>
      <c r="AE36" s="3">
        <f t="shared" si="17"/>
        <v>-1.6475095785433574E-5</v>
      </c>
      <c r="AF36" s="3">
        <f t="shared" si="17"/>
        <v>0</v>
      </c>
      <c r="AG36" s="3">
        <f t="shared" si="17"/>
        <v>0</v>
      </c>
    </row>
    <row r="37" spans="23:33" x14ac:dyDescent="0.3">
      <c r="W37" s="3">
        <f t="shared" si="17"/>
        <v>0</v>
      </c>
      <c r="X37" s="3">
        <f t="shared" si="17"/>
        <v>0</v>
      </c>
      <c r="Y37" s="3">
        <f t="shared" si="17"/>
        <v>0</v>
      </c>
      <c r="Z37" s="3">
        <f t="shared" si="17"/>
        <v>0</v>
      </c>
      <c r="AA37" s="3">
        <f t="shared" si="17"/>
        <v>0</v>
      </c>
      <c r="AB37" s="3">
        <f t="shared" si="17"/>
        <v>1.1627906976750813E-5</v>
      </c>
      <c r="AC37" s="3">
        <f t="shared" si="17"/>
        <v>0</v>
      </c>
      <c r="AD37" s="3">
        <f t="shared" si="17"/>
        <v>-1.369606003742696E-5</v>
      </c>
      <c r="AE37" s="3">
        <f t="shared" si="17"/>
        <v>0</v>
      </c>
      <c r="AF37" s="3">
        <f t="shared" si="17"/>
        <v>-5.4646840148692144E-5</v>
      </c>
      <c r="AG37" s="3">
        <f t="shared" si="17"/>
        <v>0</v>
      </c>
    </row>
    <row r="38" spans="23:33" x14ac:dyDescent="0.3">
      <c r="W38" s="3">
        <f t="shared" si="17"/>
        <v>0</v>
      </c>
      <c r="X38" s="3">
        <f t="shared" si="17"/>
        <v>0</v>
      </c>
      <c r="Y38" s="3">
        <f t="shared" si="17"/>
        <v>0</v>
      </c>
      <c r="Z38" s="3">
        <f t="shared" si="17"/>
        <v>0</v>
      </c>
      <c r="AA38" s="3">
        <f t="shared" si="17"/>
        <v>0</v>
      </c>
      <c r="AB38" s="3">
        <f t="shared" si="17"/>
        <v>0</v>
      </c>
      <c r="AC38" s="3">
        <f t="shared" si="17"/>
        <v>3.7711069418383536E-5</v>
      </c>
      <c r="AD38" s="3">
        <f t="shared" si="17"/>
        <v>0</v>
      </c>
      <c r="AE38" s="3">
        <f t="shared" si="17"/>
        <v>-4.5593869731574976E-5</v>
      </c>
      <c r="AF38" s="3">
        <f t="shared" si="17"/>
        <v>0</v>
      </c>
      <c r="AG38" s="3">
        <f t="shared" si="17"/>
        <v>9.1932457786103594E-6</v>
      </c>
    </row>
    <row r="39" spans="23:33" x14ac:dyDescent="0.3">
      <c r="W39" s="3">
        <f t="shared" si="17"/>
        <v>0</v>
      </c>
      <c r="X39" s="3">
        <f t="shared" si="17"/>
        <v>0</v>
      </c>
      <c r="Y39" s="3">
        <f t="shared" si="17"/>
        <v>0</v>
      </c>
      <c r="Z39" s="3">
        <f t="shared" si="17"/>
        <v>0</v>
      </c>
      <c r="AA39" s="3">
        <f t="shared" si="17"/>
        <v>0</v>
      </c>
      <c r="AB39" s="3">
        <f t="shared" si="17"/>
        <v>0</v>
      </c>
      <c r="AC39" s="3">
        <f t="shared" si="17"/>
        <v>0</v>
      </c>
      <c r="AD39" s="3">
        <f t="shared" si="17"/>
        <v>-1.4634146341459264E-5</v>
      </c>
      <c r="AE39" s="3">
        <f t="shared" si="17"/>
        <v>0</v>
      </c>
      <c r="AF39" s="3">
        <f t="shared" si="17"/>
        <v>-3.1970260222946578E-5</v>
      </c>
      <c r="AG39" s="3">
        <f t="shared" si="17"/>
        <v>0</v>
      </c>
    </row>
    <row r="40" spans="23:33" x14ac:dyDescent="0.3">
      <c r="W40" s="3">
        <f t="shared" si="17"/>
        <v>0</v>
      </c>
      <c r="X40" s="3">
        <f t="shared" si="17"/>
        <v>0</v>
      </c>
      <c r="Y40" s="3">
        <f t="shared" si="17"/>
        <v>0</v>
      </c>
      <c r="Z40" s="3">
        <f t="shared" si="17"/>
        <v>0</v>
      </c>
      <c r="AA40" s="3">
        <f t="shared" si="17"/>
        <v>0</v>
      </c>
      <c r="AB40" s="3">
        <f t="shared" si="17"/>
        <v>0</v>
      </c>
      <c r="AC40" s="3">
        <f t="shared" si="17"/>
        <v>0</v>
      </c>
      <c r="AD40" s="3">
        <f t="shared" si="17"/>
        <v>0</v>
      </c>
      <c r="AE40" s="3">
        <f t="shared" si="17"/>
        <v>-3.7931034482754922E-5</v>
      </c>
      <c r="AF40" s="3">
        <f t="shared" si="17"/>
        <v>0</v>
      </c>
      <c r="AG40" s="3">
        <f t="shared" si="17"/>
        <v>-1.369606003742696E-5</v>
      </c>
    </row>
  </sheetData>
  <mergeCells count="5">
    <mergeCell ref="C2:G2"/>
    <mergeCell ref="O2:S2"/>
    <mergeCell ref="W2:AG2"/>
    <mergeCell ref="O16:S16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J16" sqref="J16"/>
    </sheetView>
  </sheetViews>
  <sheetFormatPr defaultRowHeight="14.4" x14ac:dyDescent="0.3"/>
  <sheetData>
    <row r="1" spans="1:12" x14ac:dyDescent="0.3">
      <c r="A1" s="19" t="s">
        <v>0</v>
      </c>
      <c r="B1" s="19"/>
      <c r="C1" s="19"/>
      <c r="D1" s="19"/>
      <c r="E1" s="19"/>
    </row>
    <row r="2" spans="1:12" x14ac:dyDescent="0.3">
      <c r="A2" s="8">
        <v>-2</v>
      </c>
      <c r="B2" s="8">
        <v>-1</v>
      </c>
      <c r="C2" s="8" t="s">
        <v>16</v>
      </c>
      <c r="D2" s="9" t="s">
        <v>17</v>
      </c>
      <c r="E2" s="9" t="s">
        <v>18</v>
      </c>
      <c r="F2" s="8" t="s">
        <v>19</v>
      </c>
    </row>
    <row r="3" spans="1:12" x14ac:dyDescent="0.3">
      <c r="A3">
        <v>0</v>
      </c>
      <c r="B3">
        <v>0</v>
      </c>
      <c r="C3" s="1">
        <v>1</v>
      </c>
      <c r="D3" s="4">
        <v>8.2000000000000003E-2</v>
      </c>
      <c r="E3" s="4">
        <v>4.0000000000000001E-3</v>
      </c>
      <c r="F3">
        <f>SUM(A3:E3)</f>
        <v>1.0860000000000001</v>
      </c>
      <c r="H3" s="11">
        <f>A3/$F3</f>
        <v>0</v>
      </c>
      <c r="I3" s="11">
        <f t="shared" ref="I3:L3" si="0">B3/$F3</f>
        <v>0</v>
      </c>
      <c r="J3" s="10">
        <f t="shared" si="0"/>
        <v>0.92081031307550643</v>
      </c>
      <c r="K3" s="11">
        <f t="shared" si="0"/>
        <v>7.550644567219153E-2</v>
      </c>
      <c r="L3" s="11">
        <f t="shared" si="0"/>
        <v>3.6832412523020255E-3</v>
      </c>
    </row>
    <row r="4" spans="1:12" x14ac:dyDescent="0.3">
      <c r="A4">
        <v>0</v>
      </c>
      <c r="B4" s="4">
        <v>1E-3</v>
      </c>
      <c r="C4" s="1">
        <v>1</v>
      </c>
      <c r="D4" s="4">
        <v>7.9000000000000001E-2</v>
      </c>
      <c r="E4">
        <v>0</v>
      </c>
      <c r="F4">
        <f t="shared" ref="F4:F13" si="1">SUM(A4:E4)</f>
        <v>1.0799999999999998</v>
      </c>
      <c r="H4" s="11">
        <f t="shared" ref="H4:H13" si="2">A4/$F4</f>
        <v>0</v>
      </c>
      <c r="I4" s="11">
        <f t="shared" ref="I4:I13" si="3">B4/$F4</f>
        <v>9.2592592592592607E-4</v>
      </c>
      <c r="J4" s="10">
        <f t="shared" ref="J4:J13" si="4">C4/$F4</f>
        <v>0.92592592592592604</v>
      </c>
      <c r="K4" s="11">
        <f t="shared" ref="K4:K13" si="5">D4/$F4</f>
        <v>7.3148148148148157E-2</v>
      </c>
      <c r="L4" s="11">
        <f t="shared" ref="L4:L13" si="6">E4/$F4</f>
        <v>0</v>
      </c>
    </row>
    <row r="5" spans="1:12" x14ac:dyDescent="0.3">
      <c r="A5">
        <v>0</v>
      </c>
      <c r="B5" s="4">
        <v>5.0000000000000001E-3</v>
      </c>
      <c r="C5" s="1">
        <v>1</v>
      </c>
      <c r="D5" s="4">
        <v>6.3E-2</v>
      </c>
      <c r="E5">
        <v>0</v>
      </c>
      <c r="F5">
        <f t="shared" si="1"/>
        <v>1.0679999999999998</v>
      </c>
      <c r="H5" s="11">
        <f t="shared" si="2"/>
        <v>0</v>
      </c>
      <c r="I5" s="11">
        <f t="shared" si="3"/>
        <v>4.6816479400749074E-3</v>
      </c>
      <c r="J5" s="10">
        <f t="shared" si="4"/>
        <v>0.93632958801498145</v>
      </c>
      <c r="K5" s="11">
        <f t="shared" si="5"/>
        <v>5.8988764044943832E-2</v>
      </c>
      <c r="L5" s="11">
        <f t="shared" si="6"/>
        <v>0</v>
      </c>
    </row>
    <row r="6" spans="1:12" x14ac:dyDescent="0.3">
      <c r="A6">
        <v>0</v>
      </c>
      <c r="B6" s="4">
        <v>7.0000000000000001E-3</v>
      </c>
      <c r="C6" s="1">
        <v>1</v>
      </c>
      <c r="D6" s="4">
        <v>5.7000000000000002E-2</v>
      </c>
      <c r="E6">
        <v>0</v>
      </c>
      <c r="F6">
        <f t="shared" si="1"/>
        <v>1.0639999999999998</v>
      </c>
      <c r="H6" s="11">
        <f t="shared" si="2"/>
        <v>0</v>
      </c>
      <c r="I6" s="11">
        <f t="shared" si="3"/>
        <v>6.578947368421054E-3</v>
      </c>
      <c r="J6" s="10">
        <f t="shared" si="4"/>
        <v>0.93984962406015049</v>
      </c>
      <c r="K6" s="11">
        <f t="shared" si="5"/>
        <v>5.3571428571428582E-2</v>
      </c>
      <c r="L6" s="11">
        <f t="shared" si="6"/>
        <v>0</v>
      </c>
    </row>
    <row r="7" spans="1:12" x14ac:dyDescent="0.3">
      <c r="A7" s="1">
        <v>2E-3</v>
      </c>
      <c r="B7" s="4">
        <v>1.6E-2</v>
      </c>
      <c r="C7" s="1">
        <v>1</v>
      </c>
      <c r="D7" s="4">
        <v>0.06</v>
      </c>
      <c r="E7">
        <v>0</v>
      </c>
      <c r="F7">
        <f t="shared" si="1"/>
        <v>1.0780000000000001</v>
      </c>
      <c r="H7" s="11">
        <f t="shared" si="2"/>
        <v>1.8552875695732837E-3</v>
      </c>
      <c r="I7" s="11">
        <f t="shared" si="3"/>
        <v>1.4842300556586269E-2</v>
      </c>
      <c r="J7" s="10">
        <f t="shared" si="4"/>
        <v>0.92764378478664189</v>
      </c>
      <c r="K7" s="11">
        <f t="shared" si="5"/>
        <v>5.5658627087198508E-2</v>
      </c>
      <c r="L7" s="11">
        <f t="shared" si="6"/>
        <v>0</v>
      </c>
    </row>
    <row r="8" spans="1:12" x14ac:dyDescent="0.3">
      <c r="A8">
        <v>0</v>
      </c>
      <c r="B8" s="4">
        <v>2.5000000000000001E-2</v>
      </c>
      <c r="C8" s="1">
        <v>1</v>
      </c>
      <c r="D8" s="4">
        <v>0.05</v>
      </c>
      <c r="E8">
        <v>0</v>
      </c>
      <c r="F8">
        <f t="shared" si="1"/>
        <v>1.075</v>
      </c>
      <c r="H8" s="11">
        <f t="shared" si="2"/>
        <v>0</v>
      </c>
      <c r="I8" s="11">
        <f t="shared" si="3"/>
        <v>2.3255813953488375E-2</v>
      </c>
      <c r="J8" s="10">
        <f t="shared" si="4"/>
        <v>0.93023255813953487</v>
      </c>
      <c r="K8" s="11">
        <f t="shared" si="5"/>
        <v>4.651162790697675E-2</v>
      </c>
      <c r="L8" s="11">
        <f t="shared" si="6"/>
        <v>0</v>
      </c>
    </row>
    <row r="9" spans="1:12" x14ac:dyDescent="0.3">
      <c r="A9">
        <v>0</v>
      </c>
      <c r="B9" s="4">
        <v>2.3E-2</v>
      </c>
      <c r="C9" s="1">
        <v>1</v>
      </c>
      <c r="D9" s="4">
        <v>4.2999999999999997E-2</v>
      </c>
      <c r="E9">
        <v>0</v>
      </c>
      <c r="F9">
        <f t="shared" si="1"/>
        <v>1.0659999999999998</v>
      </c>
      <c r="H9" s="11">
        <f t="shared" si="2"/>
        <v>0</v>
      </c>
      <c r="I9" s="11">
        <f t="shared" si="3"/>
        <v>2.1575984990619138E-2</v>
      </c>
      <c r="J9" s="10">
        <f t="shared" si="4"/>
        <v>0.93808630393996262</v>
      </c>
      <c r="K9" s="11">
        <f t="shared" si="5"/>
        <v>4.0337711069418386E-2</v>
      </c>
      <c r="L9" s="11">
        <f t="shared" si="6"/>
        <v>0</v>
      </c>
    </row>
    <row r="10" spans="1:12" x14ac:dyDescent="0.3">
      <c r="A10">
        <v>0</v>
      </c>
      <c r="B10" s="4">
        <v>2.7E-2</v>
      </c>
      <c r="C10" s="1">
        <v>1</v>
      </c>
      <c r="D10" s="4">
        <v>3.9E-2</v>
      </c>
      <c r="E10">
        <v>0</v>
      </c>
      <c r="F10">
        <f t="shared" si="1"/>
        <v>1.0659999999999998</v>
      </c>
      <c r="H10" s="11">
        <f t="shared" si="2"/>
        <v>0</v>
      </c>
      <c r="I10" s="11">
        <f t="shared" si="3"/>
        <v>2.532833020637899E-2</v>
      </c>
      <c r="J10" s="10">
        <f t="shared" si="4"/>
        <v>0.93808630393996262</v>
      </c>
      <c r="K10" s="11">
        <f t="shared" si="5"/>
        <v>3.6585365853658541E-2</v>
      </c>
      <c r="L10" s="11">
        <f t="shared" si="6"/>
        <v>0</v>
      </c>
    </row>
    <row r="11" spans="1:12" x14ac:dyDescent="0.3">
      <c r="A11">
        <v>0</v>
      </c>
      <c r="B11" s="4">
        <v>1.7000000000000001E-2</v>
      </c>
      <c r="C11" s="1">
        <v>1</v>
      </c>
      <c r="D11" s="4">
        <v>2.7E-2</v>
      </c>
      <c r="E11">
        <v>0</v>
      </c>
      <c r="F11">
        <f t="shared" si="1"/>
        <v>1.0439999999999998</v>
      </c>
      <c r="H11" s="11">
        <f t="shared" si="2"/>
        <v>0</v>
      </c>
      <c r="I11" s="11">
        <f t="shared" si="3"/>
        <v>1.6283524904214565E-2</v>
      </c>
      <c r="J11" s="10">
        <f t="shared" si="4"/>
        <v>0.9578544061302684</v>
      </c>
      <c r="K11" s="11">
        <f t="shared" si="5"/>
        <v>2.5862068965517244E-2</v>
      </c>
      <c r="L11" s="11">
        <f t="shared" si="6"/>
        <v>0</v>
      </c>
    </row>
    <row r="12" spans="1:12" x14ac:dyDescent="0.3">
      <c r="A12">
        <v>0</v>
      </c>
      <c r="B12" s="4">
        <v>3.9E-2</v>
      </c>
      <c r="C12" s="1">
        <v>1</v>
      </c>
      <c r="D12" s="4">
        <v>3.6999999999999998E-2</v>
      </c>
      <c r="E12">
        <v>0</v>
      </c>
      <c r="F12">
        <f t="shared" si="1"/>
        <v>1.0759999999999998</v>
      </c>
      <c r="H12" s="11">
        <f t="shared" si="2"/>
        <v>0</v>
      </c>
      <c r="I12" s="11">
        <f t="shared" si="3"/>
        <v>3.6245353159851307E-2</v>
      </c>
      <c r="J12" s="10">
        <f t="shared" si="4"/>
        <v>0.92936802973977706</v>
      </c>
      <c r="K12" s="11">
        <f t="shared" si="5"/>
        <v>3.4386617100371754E-2</v>
      </c>
      <c r="L12" s="11">
        <f t="shared" si="6"/>
        <v>0</v>
      </c>
    </row>
    <row r="13" spans="1:12" x14ac:dyDescent="0.3">
      <c r="A13">
        <v>0</v>
      </c>
      <c r="B13" s="4">
        <v>3.6999999999999998E-2</v>
      </c>
      <c r="C13" s="1">
        <v>1</v>
      </c>
      <c r="D13" s="4">
        <v>2.9000000000000001E-2</v>
      </c>
      <c r="E13">
        <v>0</v>
      </c>
      <c r="F13">
        <f t="shared" si="1"/>
        <v>1.0659999999999998</v>
      </c>
      <c r="H13" s="11">
        <f t="shared" si="2"/>
        <v>0</v>
      </c>
      <c r="I13" s="11">
        <f t="shared" si="3"/>
        <v>3.4709193245778612E-2</v>
      </c>
      <c r="J13" s="10">
        <f t="shared" si="4"/>
        <v>0.93808630393996262</v>
      </c>
      <c r="K13" s="11">
        <f t="shared" si="5"/>
        <v>2.7204502814258916E-2</v>
      </c>
      <c r="L13" s="11">
        <f t="shared" si="6"/>
        <v>0</v>
      </c>
    </row>
    <row r="16" spans="1:12" x14ac:dyDescent="0.3">
      <c r="J16" s="10">
        <v>0.91400000000000003</v>
      </c>
    </row>
    <row r="17" spans="10:10" x14ac:dyDescent="0.3">
      <c r="J17" s="10">
        <v>0.92</v>
      </c>
    </row>
    <row r="18" spans="10:10" x14ac:dyDescent="0.3">
      <c r="J18" s="10">
        <v>0.93200000000000005</v>
      </c>
    </row>
    <row r="19" spans="10:10" x14ac:dyDescent="0.3">
      <c r="J19" s="10">
        <v>0.93599999999999994</v>
      </c>
    </row>
    <row r="20" spans="10:10" x14ac:dyDescent="0.3">
      <c r="J20" s="10">
        <v>0.92199999999999993</v>
      </c>
    </row>
    <row r="21" spans="10:10" x14ac:dyDescent="0.3">
      <c r="J21" s="10">
        <v>0.92499999999999993</v>
      </c>
    </row>
    <row r="22" spans="10:10" x14ac:dyDescent="0.3">
      <c r="J22" s="10">
        <v>0.93399999999999994</v>
      </c>
    </row>
    <row r="23" spans="10:10" x14ac:dyDescent="0.3">
      <c r="J23" s="10">
        <v>0.93399999999999994</v>
      </c>
    </row>
    <row r="24" spans="10:10" x14ac:dyDescent="0.3">
      <c r="J24" s="10">
        <v>0.95599999999999996</v>
      </c>
    </row>
    <row r="25" spans="10:10" x14ac:dyDescent="0.3">
      <c r="J25" s="10">
        <v>0.92399999999999993</v>
      </c>
    </row>
    <row r="26" spans="10:10" x14ac:dyDescent="0.3">
      <c r="J26" s="10">
        <v>0.93399999999999994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2018-02-21T19:16:26Z</dcterms:created>
  <dcterms:modified xsi:type="dcterms:W3CDTF">2018-07-06T00:49:54Z</dcterms:modified>
</cp:coreProperties>
</file>