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Projects\DataMining\MolecularWeightCalculator\Docs\"/>
    </mc:Choice>
  </mc:AlternateContent>
  <xr:revisionPtr revIDLastSave="0" documentId="13_ncr:1_{4757858A-316C-4024-A4AF-7FF72880B7EC}" xr6:coauthVersionLast="46" xr6:coauthVersionMax="46" xr10:uidLastSave="{00000000-0000-0000-0000-000000000000}"/>
  <bookViews>
    <workbookView xWindow="-108" yWindow="-108" windowWidth="23256" windowHeight="12252" activeTab="1" xr2:uid="{00F54E84-70ED-4CEF-A19F-308B622E1F2F}"/>
  </bookViews>
  <sheets>
    <sheet name="UniMod_Modifications" sheetId="1" r:id="rId1"/>
    <sheet name="UnitTestItems" sheetId="3" r:id="rId2"/>
    <sheet name="HexPentFormul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9" i="1" l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J685" i="3"/>
  <c r="K685" i="3" s="1"/>
  <c r="I685" i="3"/>
  <c r="H685" i="3"/>
  <c r="J684" i="3"/>
  <c r="K684" i="3" s="1"/>
  <c r="I684" i="3"/>
  <c r="H684" i="3"/>
  <c r="J683" i="3"/>
  <c r="K683" i="3" s="1"/>
  <c r="I683" i="3"/>
  <c r="H683" i="3"/>
  <c r="J682" i="3"/>
  <c r="K682" i="3" s="1"/>
  <c r="I682" i="3"/>
  <c r="H682" i="3"/>
  <c r="J681" i="3"/>
  <c r="K681" i="3" s="1"/>
  <c r="I681" i="3"/>
  <c r="H681" i="3"/>
  <c r="J680" i="3"/>
  <c r="K680" i="3" s="1"/>
  <c r="I680" i="3"/>
  <c r="H680" i="3"/>
  <c r="J679" i="3"/>
  <c r="K679" i="3" s="1"/>
  <c r="I679" i="3"/>
  <c r="H679" i="3"/>
  <c r="J678" i="3"/>
  <c r="K678" i="3" s="1"/>
  <c r="I678" i="3"/>
  <c r="H678" i="3"/>
  <c r="J677" i="3"/>
  <c r="K677" i="3" s="1"/>
  <c r="I677" i="3"/>
  <c r="H677" i="3"/>
  <c r="J676" i="3"/>
  <c r="K676" i="3" s="1"/>
  <c r="I676" i="3"/>
  <c r="H676" i="3"/>
  <c r="J675" i="3"/>
  <c r="K675" i="3" s="1"/>
  <c r="I675" i="3"/>
  <c r="H675" i="3"/>
  <c r="J674" i="3"/>
  <c r="K674" i="3" s="1"/>
  <c r="I674" i="3"/>
  <c r="H674" i="3"/>
  <c r="J673" i="3"/>
  <c r="K673" i="3" s="1"/>
  <c r="I673" i="3"/>
  <c r="H673" i="3"/>
  <c r="J672" i="3"/>
  <c r="K672" i="3" s="1"/>
  <c r="I672" i="3"/>
  <c r="H672" i="3"/>
  <c r="J671" i="3"/>
  <c r="K671" i="3" s="1"/>
  <c r="I671" i="3"/>
  <c r="H671" i="3"/>
  <c r="J670" i="3"/>
  <c r="K670" i="3" s="1"/>
  <c r="I670" i="3"/>
  <c r="H670" i="3"/>
  <c r="J669" i="3"/>
  <c r="K669" i="3" s="1"/>
  <c r="I669" i="3"/>
  <c r="H669" i="3"/>
  <c r="J668" i="3"/>
  <c r="K668" i="3" s="1"/>
  <c r="I668" i="3"/>
  <c r="H668" i="3"/>
  <c r="J667" i="3"/>
  <c r="K667" i="3" s="1"/>
  <c r="I667" i="3"/>
  <c r="H667" i="3"/>
  <c r="J666" i="3"/>
  <c r="K666" i="3" s="1"/>
  <c r="I666" i="3"/>
  <c r="H666" i="3"/>
  <c r="J665" i="3"/>
  <c r="K665" i="3" s="1"/>
  <c r="I665" i="3"/>
  <c r="H665" i="3"/>
  <c r="J664" i="3"/>
  <c r="K664" i="3" s="1"/>
  <c r="I664" i="3"/>
  <c r="H664" i="3"/>
  <c r="J663" i="3"/>
  <c r="K663" i="3" s="1"/>
  <c r="I663" i="3"/>
  <c r="H663" i="3"/>
  <c r="J662" i="3"/>
  <c r="K662" i="3" s="1"/>
  <c r="I662" i="3"/>
  <c r="H662" i="3"/>
  <c r="J661" i="3"/>
  <c r="K661" i="3" s="1"/>
  <c r="I661" i="3"/>
  <c r="H661" i="3"/>
  <c r="J660" i="3"/>
  <c r="K660" i="3" s="1"/>
  <c r="I660" i="3"/>
  <c r="H660" i="3"/>
  <c r="J659" i="3"/>
  <c r="K659" i="3" s="1"/>
  <c r="I659" i="3"/>
  <c r="H659" i="3"/>
  <c r="J658" i="3"/>
  <c r="K658" i="3" s="1"/>
  <c r="I658" i="3"/>
  <c r="H658" i="3"/>
  <c r="J657" i="3"/>
  <c r="K657" i="3" s="1"/>
  <c r="I657" i="3"/>
  <c r="H657" i="3"/>
  <c r="J656" i="3"/>
  <c r="K656" i="3" s="1"/>
  <c r="I656" i="3"/>
  <c r="H656" i="3"/>
  <c r="J655" i="3"/>
  <c r="K655" i="3" s="1"/>
  <c r="I655" i="3"/>
  <c r="H655" i="3"/>
  <c r="J654" i="3"/>
  <c r="K654" i="3" s="1"/>
  <c r="I654" i="3"/>
  <c r="H654" i="3"/>
  <c r="J653" i="3"/>
  <c r="K653" i="3" s="1"/>
  <c r="I653" i="3"/>
  <c r="H653" i="3"/>
  <c r="J652" i="3"/>
  <c r="K652" i="3" s="1"/>
  <c r="I652" i="3"/>
  <c r="H652" i="3"/>
  <c r="J651" i="3"/>
  <c r="K651" i="3" s="1"/>
  <c r="I651" i="3"/>
  <c r="H651" i="3"/>
  <c r="J650" i="3"/>
  <c r="K650" i="3" s="1"/>
  <c r="I650" i="3"/>
  <c r="H650" i="3"/>
  <c r="J649" i="3"/>
  <c r="K649" i="3" s="1"/>
  <c r="I649" i="3"/>
  <c r="H649" i="3"/>
  <c r="J648" i="3"/>
  <c r="K648" i="3" s="1"/>
  <c r="I648" i="3"/>
  <c r="H648" i="3"/>
  <c r="J647" i="3"/>
  <c r="K647" i="3" s="1"/>
  <c r="I647" i="3"/>
  <c r="H647" i="3"/>
  <c r="J646" i="3"/>
  <c r="K646" i="3" s="1"/>
  <c r="I646" i="3"/>
  <c r="H646" i="3"/>
  <c r="J645" i="3"/>
  <c r="K645" i="3" s="1"/>
  <c r="I645" i="3"/>
  <c r="H645" i="3"/>
  <c r="J644" i="3"/>
  <c r="K644" i="3" s="1"/>
  <c r="I644" i="3"/>
  <c r="H644" i="3"/>
  <c r="J643" i="3"/>
  <c r="K643" i="3" s="1"/>
  <c r="I643" i="3"/>
  <c r="H643" i="3"/>
  <c r="J642" i="3"/>
  <c r="K642" i="3" s="1"/>
  <c r="I642" i="3"/>
  <c r="H642" i="3"/>
  <c r="J641" i="3"/>
  <c r="K641" i="3" s="1"/>
  <c r="I641" i="3"/>
  <c r="H641" i="3"/>
  <c r="J640" i="3"/>
  <c r="K640" i="3" s="1"/>
  <c r="I640" i="3"/>
  <c r="H640" i="3"/>
  <c r="J639" i="3"/>
  <c r="K639" i="3" s="1"/>
  <c r="I639" i="3"/>
  <c r="H639" i="3"/>
  <c r="J638" i="3"/>
  <c r="K638" i="3" s="1"/>
  <c r="I638" i="3"/>
  <c r="H638" i="3"/>
  <c r="J637" i="3"/>
  <c r="K637" i="3" s="1"/>
  <c r="I637" i="3"/>
  <c r="H637" i="3"/>
  <c r="J636" i="3"/>
  <c r="K636" i="3" s="1"/>
  <c r="I636" i="3"/>
  <c r="H636" i="3"/>
  <c r="J635" i="3"/>
  <c r="K635" i="3" s="1"/>
  <c r="I635" i="3"/>
  <c r="H635" i="3"/>
  <c r="J634" i="3"/>
  <c r="K634" i="3" s="1"/>
  <c r="I634" i="3"/>
  <c r="H634" i="3"/>
  <c r="J633" i="3"/>
  <c r="K633" i="3" s="1"/>
  <c r="I633" i="3"/>
  <c r="H633" i="3"/>
  <c r="J632" i="3"/>
  <c r="K632" i="3" s="1"/>
  <c r="I632" i="3"/>
  <c r="H632" i="3"/>
  <c r="J631" i="3"/>
  <c r="K631" i="3" s="1"/>
  <c r="I631" i="3"/>
  <c r="H631" i="3"/>
  <c r="J630" i="3"/>
  <c r="K630" i="3" s="1"/>
  <c r="I630" i="3"/>
  <c r="H630" i="3"/>
  <c r="J629" i="3"/>
  <c r="K629" i="3" s="1"/>
  <c r="I629" i="3"/>
  <c r="H629" i="3"/>
  <c r="J628" i="3"/>
  <c r="K628" i="3" s="1"/>
  <c r="I628" i="3"/>
  <c r="H628" i="3"/>
  <c r="J627" i="3"/>
  <c r="K627" i="3" s="1"/>
  <c r="I627" i="3"/>
  <c r="H627" i="3"/>
  <c r="J626" i="3"/>
  <c r="K626" i="3" s="1"/>
  <c r="I626" i="3"/>
  <c r="H626" i="3"/>
  <c r="J625" i="3"/>
  <c r="K625" i="3" s="1"/>
  <c r="I625" i="3"/>
  <c r="H625" i="3"/>
  <c r="J624" i="3"/>
  <c r="K624" i="3" s="1"/>
  <c r="I624" i="3"/>
  <c r="H624" i="3"/>
  <c r="J623" i="3"/>
  <c r="K623" i="3" s="1"/>
  <c r="I623" i="3"/>
  <c r="H623" i="3"/>
  <c r="J622" i="3"/>
  <c r="K622" i="3" s="1"/>
  <c r="I622" i="3"/>
  <c r="H622" i="3"/>
  <c r="J621" i="3"/>
  <c r="K621" i="3" s="1"/>
  <c r="I621" i="3"/>
  <c r="H621" i="3"/>
  <c r="J620" i="3"/>
  <c r="K620" i="3" s="1"/>
  <c r="I620" i="3"/>
  <c r="H620" i="3"/>
  <c r="J619" i="3"/>
  <c r="K619" i="3" s="1"/>
  <c r="I619" i="3"/>
  <c r="H619" i="3"/>
  <c r="J618" i="3"/>
  <c r="K618" i="3" s="1"/>
  <c r="I618" i="3"/>
  <c r="H618" i="3"/>
  <c r="J617" i="3"/>
  <c r="K617" i="3" s="1"/>
  <c r="I617" i="3"/>
  <c r="H617" i="3"/>
  <c r="J616" i="3"/>
  <c r="K616" i="3" s="1"/>
  <c r="I616" i="3"/>
  <c r="H616" i="3"/>
  <c r="J615" i="3"/>
  <c r="K615" i="3" s="1"/>
  <c r="I615" i="3"/>
  <c r="H615" i="3"/>
  <c r="J614" i="3"/>
  <c r="K614" i="3" s="1"/>
  <c r="I614" i="3"/>
  <c r="H614" i="3"/>
  <c r="J613" i="3"/>
  <c r="K613" i="3" s="1"/>
  <c r="I613" i="3"/>
  <c r="H613" i="3"/>
  <c r="J612" i="3"/>
  <c r="K612" i="3" s="1"/>
  <c r="I612" i="3"/>
  <c r="H612" i="3"/>
  <c r="J611" i="3"/>
  <c r="K611" i="3" s="1"/>
  <c r="I611" i="3"/>
  <c r="H611" i="3"/>
  <c r="J610" i="3"/>
  <c r="K610" i="3" s="1"/>
  <c r="I610" i="3"/>
  <c r="H610" i="3"/>
  <c r="J609" i="3"/>
  <c r="K609" i="3" s="1"/>
  <c r="I609" i="3"/>
  <c r="H609" i="3"/>
  <c r="J608" i="3"/>
  <c r="K608" i="3" s="1"/>
  <c r="I608" i="3"/>
  <c r="H608" i="3"/>
  <c r="J607" i="3"/>
  <c r="K607" i="3" s="1"/>
  <c r="I607" i="3"/>
  <c r="H607" i="3"/>
  <c r="J606" i="3"/>
  <c r="K606" i="3" s="1"/>
  <c r="I606" i="3"/>
  <c r="H606" i="3"/>
  <c r="J605" i="3"/>
  <c r="K605" i="3" s="1"/>
  <c r="I605" i="3"/>
  <c r="H605" i="3"/>
  <c r="J604" i="3"/>
  <c r="K604" i="3" s="1"/>
  <c r="I604" i="3"/>
  <c r="H604" i="3"/>
  <c r="J603" i="3"/>
  <c r="K603" i="3" s="1"/>
  <c r="I603" i="3"/>
  <c r="H603" i="3"/>
  <c r="J602" i="3"/>
  <c r="K602" i="3" s="1"/>
  <c r="I602" i="3"/>
  <c r="H602" i="3"/>
  <c r="J601" i="3"/>
  <c r="K601" i="3" s="1"/>
  <c r="I601" i="3"/>
  <c r="H601" i="3"/>
  <c r="J600" i="3"/>
  <c r="K600" i="3" s="1"/>
  <c r="I600" i="3"/>
  <c r="H600" i="3"/>
  <c r="J599" i="3"/>
  <c r="K599" i="3" s="1"/>
  <c r="I599" i="3"/>
  <c r="H599" i="3"/>
  <c r="J598" i="3"/>
  <c r="K598" i="3" s="1"/>
  <c r="I598" i="3"/>
  <c r="H598" i="3"/>
  <c r="J597" i="3"/>
  <c r="K597" i="3" s="1"/>
  <c r="I597" i="3"/>
  <c r="H597" i="3"/>
  <c r="J596" i="3"/>
  <c r="K596" i="3" s="1"/>
  <c r="I596" i="3"/>
  <c r="H596" i="3"/>
  <c r="J595" i="3"/>
  <c r="K595" i="3" s="1"/>
  <c r="I595" i="3"/>
  <c r="H595" i="3"/>
  <c r="J594" i="3"/>
  <c r="K594" i="3" s="1"/>
  <c r="I594" i="3"/>
  <c r="H594" i="3"/>
  <c r="J593" i="3"/>
  <c r="K593" i="3" s="1"/>
  <c r="I593" i="3"/>
  <c r="H593" i="3"/>
  <c r="J592" i="3"/>
  <c r="K592" i="3" s="1"/>
  <c r="I592" i="3"/>
  <c r="H592" i="3"/>
  <c r="J591" i="3"/>
  <c r="K591" i="3" s="1"/>
  <c r="I591" i="3"/>
  <c r="H591" i="3"/>
  <c r="J590" i="3"/>
  <c r="K590" i="3" s="1"/>
  <c r="I590" i="3"/>
  <c r="H590" i="3"/>
  <c r="J589" i="3"/>
  <c r="K589" i="3" s="1"/>
  <c r="I589" i="3"/>
  <c r="H589" i="3"/>
  <c r="J588" i="3"/>
  <c r="K588" i="3" s="1"/>
  <c r="I588" i="3"/>
  <c r="H588" i="3"/>
  <c r="J587" i="3"/>
  <c r="K587" i="3" s="1"/>
  <c r="I587" i="3"/>
  <c r="H587" i="3"/>
  <c r="J586" i="3"/>
  <c r="K586" i="3" s="1"/>
  <c r="I586" i="3"/>
  <c r="H586" i="3"/>
  <c r="J585" i="3"/>
  <c r="K585" i="3" s="1"/>
  <c r="I585" i="3"/>
  <c r="H585" i="3"/>
  <c r="J584" i="3"/>
  <c r="K584" i="3" s="1"/>
  <c r="I584" i="3"/>
  <c r="H584" i="3"/>
  <c r="J583" i="3"/>
  <c r="K583" i="3" s="1"/>
  <c r="I583" i="3"/>
  <c r="H583" i="3"/>
  <c r="J582" i="3"/>
  <c r="K582" i="3" s="1"/>
  <c r="I582" i="3"/>
  <c r="H582" i="3"/>
  <c r="J581" i="3"/>
  <c r="K581" i="3" s="1"/>
  <c r="I581" i="3"/>
  <c r="H581" i="3"/>
  <c r="J580" i="3"/>
  <c r="K580" i="3" s="1"/>
  <c r="I580" i="3"/>
  <c r="H580" i="3"/>
  <c r="J579" i="3"/>
  <c r="K579" i="3" s="1"/>
  <c r="I579" i="3"/>
  <c r="H579" i="3"/>
  <c r="J578" i="3"/>
  <c r="K578" i="3" s="1"/>
  <c r="I578" i="3"/>
  <c r="H578" i="3"/>
  <c r="J577" i="3"/>
  <c r="K577" i="3" s="1"/>
  <c r="I577" i="3"/>
  <c r="H577" i="3"/>
  <c r="J576" i="3"/>
  <c r="K576" i="3" s="1"/>
  <c r="I576" i="3"/>
  <c r="H576" i="3"/>
  <c r="J575" i="3"/>
  <c r="K575" i="3" s="1"/>
  <c r="I575" i="3"/>
  <c r="H575" i="3"/>
  <c r="J574" i="3"/>
  <c r="K574" i="3" s="1"/>
  <c r="I574" i="3"/>
  <c r="H574" i="3"/>
  <c r="J573" i="3"/>
  <c r="K573" i="3" s="1"/>
  <c r="I573" i="3"/>
  <c r="H573" i="3"/>
  <c r="J572" i="3"/>
  <c r="K572" i="3" s="1"/>
  <c r="I572" i="3"/>
  <c r="H572" i="3"/>
  <c r="J571" i="3"/>
  <c r="K571" i="3" s="1"/>
  <c r="I571" i="3"/>
  <c r="H571" i="3"/>
  <c r="J570" i="3"/>
  <c r="K570" i="3" s="1"/>
  <c r="I570" i="3"/>
  <c r="H570" i="3"/>
  <c r="J569" i="3"/>
  <c r="K569" i="3" s="1"/>
  <c r="I569" i="3"/>
  <c r="H569" i="3"/>
  <c r="J568" i="3"/>
  <c r="K568" i="3" s="1"/>
  <c r="I568" i="3"/>
  <c r="H568" i="3"/>
  <c r="J567" i="3"/>
  <c r="K567" i="3" s="1"/>
  <c r="I567" i="3"/>
  <c r="H567" i="3"/>
  <c r="J566" i="3"/>
  <c r="K566" i="3" s="1"/>
  <c r="I566" i="3"/>
  <c r="H566" i="3"/>
  <c r="J565" i="3"/>
  <c r="K565" i="3" s="1"/>
  <c r="I565" i="3"/>
  <c r="H565" i="3"/>
  <c r="J564" i="3"/>
  <c r="K564" i="3" s="1"/>
  <c r="I564" i="3"/>
  <c r="H564" i="3"/>
  <c r="J563" i="3"/>
  <c r="K563" i="3" s="1"/>
  <c r="I563" i="3"/>
  <c r="H563" i="3"/>
  <c r="J562" i="3"/>
  <c r="K562" i="3" s="1"/>
  <c r="I562" i="3"/>
  <c r="H562" i="3"/>
  <c r="J561" i="3"/>
  <c r="K561" i="3" s="1"/>
  <c r="I561" i="3"/>
  <c r="H561" i="3"/>
  <c r="J560" i="3"/>
  <c r="K560" i="3" s="1"/>
  <c r="I560" i="3"/>
  <c r="H560" i="3"/>
  <c r="J559" i="3"/>
  <c r="K559" i="3" s="1"/>
  <c r="I559" i="3"/>
  <c r="H559" i="3"/>
  <c r="J558" i="3"/>
  <c r="K558" i="3" s="1"/>
  <c r="I558" i="3"/>
  <c r="H558" i="3"/>
  <c r="J557" i="3"/>
  <c r="K557" i="3" s="1"/>
  <c r="I557" i="3"/>
  <c r="H557" i="3"/>
  <c r="J556" i="3"/>
  <c r="K556" i="3" s="1"/>
  <c r="I556" i="3"/>
  <c r="H556" i="3"/>
  <c r="J555" i="3"/>
  <c r="K555" i="3" s="1"/>
  <c r="I555" i="3"/>
  <c r="H555" i="3"/>
  <c r="J554" i="3"/>
  <c r="K554" i="3" s="1"/>
  <c r="I554" i="3"/>
  <c r="H554" i="3"/>
  <c r="J553" i="3"/>
  <c r="K553" i="3" s="1"/>
  <c r="I553" i="3"/>
  <c r="H553" i="3"/>
  <c r="J552" i="3"/>
  <c r="K552" i="3" s="1"/>
  <c r="I552" i="3"/>
  <c r="H552" i="3"/>
  <c r="J551" i="3"/>
  <c r="K551" i="3" s="1"/>
  <c r="I551" i="3"/>
  <c r="H551" i="3"/>
  <c r="K550" i="3"/>
  <c r="J550" i="3"/>
  <c r="I550" i="3"/>
  <c r="H550" i="3"/>
  <c r="J549" i="3"/>
  <c r="K549" i="3" s="1"/>
  <c r="I549" i="3"/>
  <c r="H549" i="3"/>
  <c r="J548" i="3"/>
  <c r="K548" i="3" s="1"/>
  <c r="I548" i="3"/>
  <c r="H548" i="3"/>
  <c r="J547" i="3"/>
  <c r="K547" i="3" s="1"/>
  <c r="I547" i="3"/>
  <c r="H547" i="3"/>
  <c r="K546" i="3"/>
  <c r="J546" i="3"/>
  <c r="I546" i="3"/>
  <c r="H546" i="3"/>
  <c r="J545" i="3"/>
  <c r="K545" i="3" s="1"/>
  <c r="I545" i="3"/>
  <c r="H545" i="3"/>
  <c r="J544" i="3"/>
  <c r="K544" i="3" s="1"/>
  <c r="I544" i="3"/>
  <c r="H544" i="3"/>
  <c r="J543" i="3"/>
  <c r="K543" i="3" s="1"/>
  <c r="I543" i="3"/>
  <c r="H543" i="3"/>
  <c r="J542" i="3"/>
  <c r="K542" i="3" s="1"/>
  <c r="I542" i="3"/>
  <c r="H542" i="3"/>
  <c r="J541" i="3"/>
  <c r="K541" i="3" s="1"/>
  <c r="I541" i="3"/>
  <c r="H541" i="3"/>
  <c r="J540" i="3"/>
  <c r="K540" i="3" s="1"/>
  <c r="I540" i="3"/>
  <c r="H540" i="3"/>
  <c r="J539" i="3"/>
  <c r="K539" i="3" s="1"/>
  <c r="I539" i="3"/>
  <c r="H539" i="3"/>
  <c r="J538" i="3"/>
  <c r="K538" i="3" s="1"/>
  <c r="I538" i="3"/>
  <c r="H538" i="3"/>
  <c r="J537" i="3"/>
  <c r="K537" i="3" s="1"/>
  <c r="I537" i="3"/>
  <c r="H537" i="3"/>
  <c r="J536" i="3"/>
  <c r="K536" i="3" s="1"/>
  <c r="I536" i="3"/>
  <c r="H536" i="3"/>
  <c r="J535" i="3"/>
  <c r="K535" i="3" s="1"/>
  <c r="I535" i="3"/>
  <c r="H535" i="3"/>
  <c r="J534" i="3"/>
  <c r="K534" i="3" s="1"/>
  <c r="I534" i="3"/>
  <c r="H534" i="3"/>
  <c r="J533" i="3"/>
  <c r="K533" i="3" s="1"/>
  <c r="I533" i="3"/>
  <c r="H533" i="3"/>
  <c r="J532" i="3"/>
  <c r="K532" i="3" s="1"/>
  <c r="I532" i="3"/>
  <c r="H532" i="3"/>
  <c r="J531" i="3"/>
  <c r="K531" i="3" s="1"/>
  <c r="I531" i="3"/>
  <c r="H531" i="3"/>
  <c r="J530" i="3"/>
  <c r="K530" i="3" s="1"/>
  <c r="I530" i="3"/>
  <c r="H530" i="3"/>
  <c r="J529" i="3"/>
  <c r="K529" i="3" s="1"/>
  <c r="I529" i="3"/>
  <c r="H529" i="3"/>
  <c r="J528" i="3"/>
  <c r="K528" i="3" s="1"/>
  <c r="I528" i="3"/>
  <c r="H528" i="3"/>
  <c r="J527" i="3"/>
  <c r="K527" i="3" s="1"/>
  <c r="I527" i="3"/>
  <c r="H527" i="3"/>
  <c r="J526" i="3"/>
  <c r="K526" i="3" s="1"/>
  <c r="I526" i="3"/>
  <c r="H526" i="3"/>
  <c r="J525" i="3"/>
  <c r="K525" i="3" s="1"/>
  <c r="I525" i="3"/>
  <c r="H525" i="3"/>
  <c r="J524" i="3"/>
  <c r="K524" i="3" s="1"/>
  <c r="I524" i="3"/>
  <c r="H524" i="3"/>
  <c r="J523" i="3"/>
  <c r="K523" i="3" s="1"/>
  <c r="I523" i="3"/>
  <c r="H523" i="3"/>
  <c r="J522" i="3"/>
  <c r="K522" i="3" s="1"/>
  <c r="I522" i="3"/>
  <c r="H522" i="3"/>
  <c r="J521" i="3"/>
  <c r="K521" i="3" s="1"/>
  <c r="I521" i="3"/>
  <c r="H521" i="3"/>
  <c r="J520" i="3"/>
  <c r="K520" i="3" s="1"/>
  <c r="I520" i="3"/>
  <c r="H520" i="3"/>
  <c r="J519" i="3"/>
  <c r="K519" i="3" s="1"/>
  <c r="I519" i="3"/>
  <c r="H519" i="3"/>
  <c r="K518" i="3"/>
  <c r="J518" i="3"/>
  <c r="I518" i="3"/>
  <c r="H518" i="3"/>
  <c r="J517" i="3"/>
  <c r="K517" i="3" s="1"/>
  <c r="I517" i="3"/>
  <c r="H517" i="3"/>
  <c r="J516" i="3"/>
  <c r="K516" i="3" s="1"/>
  <c r="I516" i="3"/>
  <c r="H516" i="3"/>
  <c r="J515" i="3"/>
  <c r="K515" i="3" s="1"/>
  <c r="I515" i="3"/>
  <c r="H515" i="3"/>
  <c r="J514" i="3"/>
  <c r="K514" i="3" s="1"/>
  <c r="I514" i="3"/>
  <c r="H514" i="3"/>
  <c r="J513" i="3"/>
  <c r="K513" i="3" s="1"/>
  <c r="I513" i="3"/>
  <c r="H513" i="3"/>
  <c r="J512" i="3"/>
  <c r="K512" i="3" s="1"/>
  <c r="I512" i="3"/>
  <c r="H512" i="3"/>
  <c r="J511" i="3"/>
  <c r="K511" i="3" s="1"/>
  <c r="I511" i="3"/>
  <c r="H511" i="3"/>
  <c r="J510" i="3"/>
  <c r="K510" i="3" s="1"/>
  <c r="I510" i="3"/>
  <c r="H510" i="3"/>
  <c r="J509" i="3"/>
  <c r="K509" i="3" s="1"/>
  <c r="I509" i="3"/>
  <c r="H509" i="3"/>
  <c r="J508" i="3"/>
  <c r="K508" i="3" s="1"/>
  <c r="I508" i="3"/>
  <c r="H508" i="3"/>
  <c r="J507" i="3"/>
  <c r="K507" i="3" s="1"/>
  <c r="I507" i="3"/>
  <c r="H507" i="3"/>
  <c r="J506" i="3"/>
  <c r="K506" i="3" s="1"/>
  <c r="I506" i="3"/>
  <c r="H506" i="3"/>
  <c r="J505" i="3"/>
  <c r="K505" i="3" s="1"/>
  <c r="I505" i="3"/>
  <c r="H505" i="3"/>
  <c r="J504" i="3"/>
  <c r="K504" i="3" s="1"/>
  <c r="I504" i="3"/>
  <c r="H504" i="3"/>
  <c r="J503" i="3"/>
  <c r="K503" i="3" s="1"/>
  <c r="I503" i="3"/>
  <c r="H503" i="3"/>
  <c r="J502" i="3"/>
  <c r="K502" i="3" s="1"/>
  <c r="I502" i="3"/>
  <c r="H502" i="3"/>
  <c r="J501" i="3"/>
  <c r="K501" i="3" s="1"/>
  <c r="I501" i="3"/>
  <c r="H501" i="3"/>
  <c r="J500" i="3"/>
  <c r="K500" i="3" s="1"/>
  <c r="I500" i="3"/>
  <c r="H500" i="3"/>
  <c r="J499" i="3"/>
  <c r="K499" i="3" s="1"/>
  <c r="I499" i="3"/>
  <c r="H499" i="3"/>
  <c r="J498" i="3"/>
  <c r="K498" i="3" s="1"/>
  <c r="I498" i="3"/>
  <c r="H498" i="3"/>
  <c r="J497" i="3"/>
  <c r="K497" i="3" s="1"/>
  <c r="I497" i="3"/>
  <c r="H497" i="3"/>
  <c r="J496" i="3"/>
  <c r="K496" i="3" s="1"/>
  <c r="I496" i="3"/>
  <c r="H496" i="3"/>
  <c r="J495" i="3"/>
  <c r="K495" i="3" s="1"/>
  <c r="I495" i="3"/>
  <c r="H495" i="3"/>
  <c r="J494" i="3"/>
  <c r="K494" i="3" s="1"/>
  <c r="I494" i="3"/>
  <c r="H494" i="3"/>
  <c r="J493" i="3"/>
  <c r="K493" i="3" s="1"/>
  <c r="I493" i="3"/>
  <c r="H493" i="3"/>
  <c r="J492" i="3"/>
  <c r="K492" i="3" s="1"/>
  <c r="I492" i="3"/>
  <c r="H492" i="3"/>
  <c r="J491" i="3"/>
  <c r="K491" i="3" s="1"/>
  <c r="I491" i="3"/>
  <c r="H491" i="3"/>
  <c r="J490" i="3"/>
  <c r="K490" i="3" s="1"/>
  <c r="I490" i="3"/>
  <c r="H490" i="3"/>
  <c r="J489" i="3"/>
  <c r="K489" i="3" s="1"/>
  <c r="I489" i="3"/>
  <c r="H489" i="3"/>
  <c r="J488" i="3"/>
  <c r="K488" i="3" s="1"/>
  <c r="I488" i="3"/>
  <c r="H488" i="3"/>
  <c r="J487" i="3"/>
  <c r="K487" i="3" s="1"/>
  <c r="I487" i="3"/>
  <c r="H487" i="3"/>
  <c r="J486" i="3"/>
  <c r="K486" i="3" s="1"/>
  <c r="I486" i="3"/>
  <c r="H486" i="3"/>
  <c r="J485" i="3"/>
  <c r="K485" i="3" s="1"/>
  <c r="I485" i="3"/>
  <c r="H485" i="3"/>
  <c r="J484" i="3"/>
  <c r="K484" i="3" s="1"/>
  <c r="I484" i="3"/>
  <c r="H484" i="3"/>
  <c r="J483" i="3"/>
  <c r="K483" i="3" s="1"/>
  <c r="I483" i="3"/>
  <c r="H483" i="3"/>
  <c r="J482" i="3"/>
  <c r="K482" i="3" s="1"/>
  <c r="I482" i="3"/>
  <c r="H482" i="3"/>
  <c r="J481" i="3"/>
  <c r="K481" i="3" s="1"/>
  <c r="I481" i="3"/>
  <c r="H481" i="3"/>
  <c r="J480" i="3"/>
  <c r="K480" i="3" s="1"/>
  <c r="I480" i="3"/>
  <c r="H480" i="3"/>
  <c r="J479" i="3"/>
  <c r="K479" i="3" s="1"/>
  <c r="I479" i="3"/>
  <c r="H479" i="3"/>
  <c r="J478" i="3"/>
  <c r="K478" i="3" s="1"/>
  <c r="I478" i="3"/>
  <c r="H478" i="3"/>
  <c r="J477" i="3"/>
  <c r="K477" i="3" s="1"/>
  <c r="I477" i="3"/>
  <c r="H477" i="3"/>
  <c r="J476" i="3"/>
  <c r="K476" i="3" s="1"/>
  <c r="I476" i="3"/>
  <c r="H476" i="3"/>
  <c r="J475" i="3"/>
  <c r="K475" i="3" s="1"/>
  <c r="I475" i="3"/>
  <c r="H475" i="3"/>
  <c r="J474" i="3"/>
  <c r="K474" i="3" s="1"/>
  <c r="I474" i="3"/>
  <c r="H474" i="3"/>
  <c r="J473" i="3"/>
  <c r="K473" i="3" s="1"/>
  <c r="I473" i="3"/>
  <c r="H473" i="3"/>
  <c r="J472" i="3"/>
  <c r="K472" i="3" s="1"/>
  <c r="I472" i="3"/>
  <c r="H472" i="3"/>
  <c r="J471" i="3"/>
  <c r="K471" i="3" s="1"/>
  <c r="I471" i="3"/>
  <c r="H471" i="3"/>
  <c r="J470" i="3"/>
  <c r="K470" i="3" s="1"/>
  <c r="I470" i="3"/>
  <c r="H470" i="3"/>
  <c r="J469" i="3"/>
  <c r="K469" i="3" s="1"/>
  <c r="I469" i="3"/>
  <c r="H469" i="3"/>
  <c r="J468" i="3"/>
  <c r="K468" i="3" s="1"/>
  <c r="I468" i="3"/>
  <c r="H468" i="3"/>
  <c r="J467" i="3"/>
  <c r="K467" i="3" s="1"/>
  <c r="I467" i="3"/>
  <c r="H467" i="3"/>
  <c r="J466" i="3"/>
  <c r="K466" i="3" s="1"/>
  <c r="I466" i="3"/>
  <c r="H466" i="3"/>
  <c r="J465" i="3"/>
  <c r="K465" i="3" s="1"/>
  <c r="I465" i="3"/>
  <c r="H465" i="3"/>
  <c r="J464" i="3"/>
  <c r="K464" i="3" s="1"/>
  <c r="I464" i="3"/>
  <c r="H464" i="3"/>
  <c r="J463" i="3"/>
  <c r="K463" i="3" s="1"/>
  <c r="I463" i="3"/>
  <c r="H463" i="3"/>
  <c r="J462" i="3"/>
  <c r="K462" i="3" s="1"/>
  <c r="I462" i="3"/>
  <c r="H462" i="3"/>
  <c r="J461" i="3"/>
  <c r="K461" i="3" s="1"/>
  <c r="I461" i="3"/>
  <c r="H461" i="3"/>
  <c r="J460" i="3"/>
  <c r="K460" i="3" s="1"/>
  <c r="I460" i="3"/>
  <c r="H460" i="3"/>
  <c r="J459" i="3"/>
  <c r="K459" i="3" s="1"/>
  <c r="I459" i="3"/>
  <c r="H459" i="3"/>
  <c r="J458" i="3"/>
  <c r="K458" i="3" s="1"/>
  <c r="I458" i="3"/>
  <c r="H458" i="3"/>
  <c r="J457" i="3"/>
  <c r="K457" i="3" s="1"/>
  <c r="I457" i="3"/>
  <c r="H457" i="3"/>
  <c r="J456" i="3"/>
  <c r="K456" i="3" s="1"/>
  <c r="I456" i="3"/>
  <c r="H456" i="3"/>
  <c r="J455" i="3"/>
  <c r="K455" i="3" s="1"/>
  <c r="I455" i="3"/>
  <c r="H455" i="3"/>
  <c r="J454" i="3"/>
  <c r="K454" i="3" s="1"/>
  <c r="I454" i="3"/>
  <c r="H454" i="3"/>
  <c r="J453" i="3"/>
  <c r="K453" i="3" s="1"/>
  <c r="I453" i="3"/>
  <c r="H453" i="3"/>
  <c r="J452" i="3"/>
  <c r="K452" i="3" s="1"/>
  <c r="I452" i="3"/>
  <c r="H452" i="3"/>
  <c r="J451" i="3"/>
  <c r="K451" i="3" s="1"/>
  <c r="I451" i="3"/>
  <c r="H451" i="3"/>
  <c r="J450" i="3"/>
  <c r="K450" i="3" s="1"/>
  <c r="I450" i="3"/>
  <c r="H450" i="3"/>
  <c r="J449" i="3"/>
  <c r="K449" i="3" s="1"/>
  <c r="I449" i="3"/>
  <c r="H449" i="3"/>
  <c r="J448" i="3"/>
  <c r="K448" i="3" s="1"/>
  <c r="I448" i="3"/>
  <c r="H448" i="3"/>
  <c r="J447" i="3"/>
  <c r="K447" i="3" s="1"/>
  <c r="I447" i="3"/>
  <c r="H447" i="3"/>
  <c r="J446" i="3"/>
  <c r="K446" i="3" s="1"/>
  <c r="I446" i="3"/>
  <c r="H446" i="3"/>
  <c r="J445" i="3"/>
  <c r="K445" i="3" s="1"/>
  <c r="I445" i="3"/>
  <c r="H445" i="3"/>
  <c r="J444" i="3"/>
  <c r="K444" i="3" s="1"/>
  <c r="I444" i="3"/>
  <c r="H444" i="3"/>
  <c r="J443" i="3"/>
  <c r="K443" i="3" s="1"/>
  <c r="I443" i="3"/>
  <c r="H443" i="3"/>
  <c r="J442" i="3"/>
  <c r="K442" i="3" s="1"/>
  <c r="I442" i="3"/>
  <c r="H442" i="3"/>
  <c r="J441" i="3"/>
  <c r="K441" i="3" s="1"/>
  <c r="I441" i="3"/>
  <c r="H441" i="3"/>
  <c r="J440" i="3"/>
  <c r="K440" i="3" s="1"/>
  <c r="I440" i="3"/>
  <c r="H440" i="3"/>
  <c r="J439" i="3"/>
  <c r="K439" i="3" s="1"/>
  <c r="I439" i="3"/>
  <c r="H439" i="3"/>
  <c r="J438" i="3"/>
  <c r="K438" i="3" s="1"/>
  <c r="I438" i="3"/>
  <c r="H438" i="3"/>
  <c r="J437" i="3"/>
  <c r="K437" i="3" s="1"/>
  <c r="I437" i="3"/>
  <c r="H437" i="3"/>
  <c r="J436" i="3"/>
  <c r="K436" i="3" s="1"/>
  <c r="I436" i="3"/>
  <c r="H436" i="3"/>
  <c r="J435" i="3"/>
  <c r="K435" i="3" s="1"/>
  <c r="I435" i="3"/>
  <c r="H435" i="3"/>
  <c r="J434" i="3"/>
  <c r="K434" i="3" s="1"/>
  <c r="I434" i="3"/>
  <c r="H434" i="3"/>
  <c r="J433" i="3"/>
  <c r="K433" i="3" s="1"/>
  <c r="I433" i="3"/>
  <c r="H433" i="3"/>
  <c r="J432" i="3"/>
  <c r="K432" i="3" s="1"/>
  <c r="I432" i="3"/>
  <c r="H432" i="3"/>
  <c r="J431" i="3"/>
  <c r="K431" i="3" s="1"/>
  <c r="I431" i="3"/>
  <c r="H431" i="3"/>
  <c r="J430" i="3"/>
  <c r="K430" i="3" s="1"/>
  <c r="I430" i="3"/>
  <c r="H430" i="3"/>
  <c r="J429" i="3"/>
  <c r="K429" i="3" s="1"/>
  <c r="I429" i="3"/>
  <c r="H429" i="3"/>
  <c r="J428" i="3"/>
  <c r="K428" i="3" s="1"/>
  <c r="I428" i="3"/>
  <c r="H428" i="3"/>
  <c r="J427" i="3"/>
  <c r="K427" i="3" s="1"/>
  <c r="I427" i="3"/>
  <c r="H427" i="3"/>
  <c r="J426" i="3"/>
  <c r="K426" i="3" s="1"/>
  <c r="I426" i="3"/>
  <c r="H426" i="3"/>
  <c r="J425" i="3"/>
  <c r="K425" i="3" s="1"/>
  <c r="I425" i="3"/>
  <c r="H425" i="3"/>
  <c r="J424" i="3"/>
  <c r="K424" i="3" s="1"/>
  <c r="I424" i="3"/>
  <c r="H424" i="3"/>
  <c r="J423" i="3"/>
  <c r="K423" i="3" s="1"/>
  <c r="I423" i="3"/>
  <c r="H423" i="3"/>
  <c r="J422" i="3"/>
  <c r="K422" i="3" s="1"/>
  <c r="I422" i="3"/>
  <c r="H422" i="3"/>
  <c r="J421" i="3"/>
  <c r="K421" i="3" s="1"/>
  <c r="I421" i="3"/>
  <c r="H421" i="3"/>
  <c r="J420" i="3"/>
  <c r="K420" i="3" s="1"/>
  <c r="I420" i="3"/>
  <c r="H420" i="3"/>
  <c r="J419" i="3"/>
  <c r="K419" i="3" s="1"/>
  <c r="I419" i="3"/>
  <c r="H419" i="3"/>
  <c r="J418" i="3"/>
  <c r="K418" i="3" s="1"/>
  <c r="I418" i="3"/>
  <c r="H418" i="3"/>
  <c r="J417" i="3"/>
  <c r="K417" i="3" s="1"/>
  <c r="I417" i="3"/>
  <c r="H417" i="3"/>
  <c r="K416" i="3"/>
  <c r="J416" i="3"/>
  <c r="I416" i="3"/>
  <c r="H416" i="3"/>
  <c r="J415" i="3"/>
  <c r="K415" i="3" s="1"/>
  <c r="I415" i="3"/>
  <c r="H415" i="3"/>
  <c r="J414" i="3"/>
  <c r="K414" i="3" s="1"/>
  <c r="I414" i="3"/>
  <c r="H414" i="3"/>
  <c r="J413" i="3"/>
  <c r="K413" i="3" s="1"/>
  <c r="I413" i="3"/>
  <c r="H413" i="3"/>
  <c r="J412" i="3"/>
  <c r="K412" i="3" s="1"/>
  <c r="I412" i="3"/>
  <c r="H412" i="3"/>
  <c r="J411" i="3"/>
  <c r="K411" i="3" s="1"/>
  <c r="I411" i="3"/>
  <c r="H411" i="3"/>
  <c r="J410" i="3"/>
  <c r="K410" i="3" s="1"/>
  <c r="I410" i="3"/>
  <c r="H410" i="3"/>
  <c r="J409" i="3"/>
  <c r="K409" i="3" s="1"/>
  <c r="I409" i="3"/>
  <c r="H409" i="3"/>
  <c r="J408" i="3"/>
  <c r="K408" i="3" s="1"/>
  <c r="I408" i="3"/>
  <c r="H408" i="3"/>
  <c r="J407" i="3"/>
  <c r="K407" i="3" s="1"/>
  <c r="I407" i="3"/>
  <c r="H407" i="3"/>
  <c r="J406" i="3"/>
  <c r="K406" i="3" s="1"/>
  <c r="I406" i="3"/>
  <c r="H406" i="3"/>
  <c r="J405" i="3"/>
  <c r="K405" i="3" s="1"/>
  <c r="I405" i="3"/>
  <c r="H405" i="3"/>
  <c r="J404" i="3"/>
  <c r="K404" i="3" s="1"/>
  <c r="I404" i="3"/>
  <c r="H404" i="3"/>
  <c r="J403" i="3"/>
  <c r="K403" i="3" s="1"/>
  <c r="I403" i="3"/>
  <c r="H403" i="3"/>
  <c r="J402" i="3"/>
  <c r="K402" i="3" s="1"/>
  <c r="I402" i="3"/>
  <c r="H402" i="3"/>
  <c r="J401" i="3"/>
  <c r="K401" i="3" s="1"/>
  <c r="I401" i="3"/>
  <c r="H401" i="3"/>
  <c r="J400" i="3"/>
  <c r="K400" i="3" s="1"/>
  <c r="I400" i="3"/>
  <c r="H400" i="3"/>
  <c r="J399" i="3"/>
  <c r="K399" i="3" s="1"/>
  <c r="I399" i="3"/>
  <c r="H399" i="3"/>
  <c r="J398" i="3"/>
  <c r="K398" i="3" s="1"/>
  <c r="I398" i="3"/>
  <c r="H398" i="3"/>
  <c r="J397" i="3"/>
  <c r="K397" i="3" s="1"/>
  <c r="I397" i="3"/>
  <c r="H397" i="3"/>
  <c r="J396" i="3"/>
  <c r="K396" i="3" s="1"/>
  <c r="I396" i="3"/>
  <c r="H396" i="3"/>
  <c r="J395" i="3"/>
  <c r="K395" i="3" s="1"/>
  <c r="I395" i="3"/>
  <c r="H395" i="3"/>
  <c r="J394" i="3"/>
  <c r="K394" i="3" s="1"/>
  <c r="I394" i="3"/>
  <c r="H394" i="3"/>
  <c r="J393" i="3"/>
  <c r="K393" i="3" s="1"/>
  <c r="I393" i="3"/>
  <c r="H393" i="3"/>
  <c r="J392" i="3"/>
  <c r="K392" i="3" s="1"/>
  <c r="I392" i="3"/>
  <c r="H392" i="3"/>
  <c r="J391" i="3"/>
  <c r="K391" i="3" s="1"/>
  <c r="I391" i="3"/>
  <c r="H391" i="3"/>
  <c r="J390" i="3"/>
  <c r="K390" i="3" s="1"/>
  <c r="I390" i="3"/>
  <c r="H390" i="3"/>
  <c r="J389" i="3"/>
  <c r="K389" i="3" s="1"/>
  <c r="I389" i="3"/>
  <c r="H389" i="3"/>
  <c r="J388" i="3"/>
  <c r="K388" i="3" s="1"/>
  <c r="I388" i="3"/>
  <c r="H388" i="3"/>
  <c r="J387" i="3"/>
  <c r="K387" i="3" s="1"/>
  <c r="I387" i="3"/>
  <c r="H387" i="3"/>
  <c r="J386" i="3"/>
  <c r="K386" i="3" s="1"/>
  <c r="I386" i="3"/>
  <c r="H386" i="3"/>
  <c r="J385" i="3"/>
  <c r="K385" i="3" s="1"/>
  <c r="I385" i="3"/>
  <c r="H385" i="3"/>
  <c r="J384" i="3"/>
  <c r="K384" i="3" s="1"/>
  <c r="I384" i="3"/>
  <c r="H384" i="3"/>
  <c r="J383" i="3"/>
  <c r="K383" i="3" s="1"/>
  <c r="I383" i="3"/>
  <c r="H383" i="3"/>
  <c r="J382" i="3"/>
  <c r="K382" i="3" s="1"/>
  <c r="I382" i="3"/>
  <c r="H382" i="3"/>
  <c r="J381" i="3"/>
  <c r="K381" i="3" s="1"/>
  <c r="I381" i="3"/>
  <c r="H381" i="3"/>
  <c r="J380" i="3"/>
  <c r="K380" i="3" s="1"/>
  <c r="I380" i="3"/>
  <c r="H380" i="3"/>
  <c r="J379" i="3"/>
  <c r="K379" i="3" s="1"/>
  <c r="I379" i="3"/>
  <c r="H379" i="3"/>
  <c r="J378" i="3"/>
  <c r="K378" i="3" s="1"/>
  <c r="I378" i="3"/>
  <c r="H378" i="3"/>
  <c r="J377" i="3"/>
  <c r="K377" i="3" s="1"/>
  <c r="I377" i="3"/>
  <c r="H377" i="3"/>
  <c r="J376" i="3"/>
  <c r="K376" i="3" s="1"/>
  <c r="I376" i="3"/>
  <c r="H376" i="3"/>
  <c r="J375" i="3"/>
  <c r="K375" i="3" s="1"/>
  <c r="I375" i="3"/>
  <c r="H375" i="3"/>
  <c r="J374" i="3"/>
  <c r="K374" i="3" s="1"/>
  <c r="I374" i="3"/>
  <c r="H374" i="3"/>
  <c r="J373" i="3"/>
  <c r="K373" i="3" s="1"/>
  <c r="I373" i="3"/>
  <c r="H373" i="3"/>
  <c r="J372" i="3"/>
  <c r="K372" i="3" s="1"/>
  <c r="I372" i="3"/>
  <c r="H372" i="3"/>
  <c r="J371" i="3"/>
  <c r="K371" i="3" s="1"/>
  <c r="I371" i="3"/>
  <c r="H371" i="3"/>
  <c r="J370" i="3"/>
  <c r="K370" i="3" s="1"/>
  <c r="I370" i="3"/>
  <c r="H370" i="3"/>
  <c r="J369" i="3"/>
  <c r="K369" i="3" s="1"/>
  <c r="I369" i="3"/>
  <c r="H369" i="3"/>
  <c r="J368" i="3"/>
  <c r="K368" i="3" s="1"/>
  <c r="I368" i="3"/>
  <c r="H368" i="3"/>
  <c r="J367" i="3"/>
  <c r="K367" i="3" s="1"/>
  <c r="I367" i="3"/>
  <c r="H367" i="3"/>
  <c r="J366" i="3"/>
  <c r="K366" i="3" s="1"/>
  <c r="I366" i="3"/>
  <c r="H366" i="3"/>
  <c r="J365" i="3"/>
  <c r="K365" i="3" s="1"/>
  <c r="I365" i="3"/>
  <c r="H365" i="3"/>
  <c r="J364" i="3"/>
  <c r="K364" i="3" s="1"/>
  <c r="I364" i="3"/>
  <c r="H364" i="3"/>
  <c r="J363" i="3"/>
  <c r="K363" i="3" s="1"/>
  <c r="I363" i="3"/>
  <c r="H363" i="3"/>
  <c r="J362" i="3"/>
  <c r="K362" i="3" s="1"/>
  <c r="I362" i="3"/>
  <c r="H362" i="3"/>
  <c r="J361" i="3"/>
  <c r="K361" i="3" s="1"/>
  <c r="I361" i="3"/>
  <c r="H361" i="3"/>
  <c r="J360" i="3"/>
  <c r="K360" i="3" s="1"/>
  <c r="I360" i="3"/>
  <c r="H360" i="3"/>
  <c r="J359" i="3"/>
  <c r="K359" i="3" s="1"/>
  <c r="I359" i="3"/>
  <c r="H359" i="3"/>
  <c r="J358" i="3"/>
  <c r="K358" i="3" s="1"/>
  <c r="I358" i="3"/>
  <c r="H358" i="3"/>
  <c r="J357" i="3"/>
  <c r="K357" i="3" s="1"/>
  <c r="I357" i="3"/>
  <c r="H357" i="3"/>
  <c r="J356" i="3"/>
  <c r="K356" i="3" s="1"/>
  <c r="I356" i="3"/>
  <c r="H356" i="3"/>
  <c r="J355" i="3"/>
  <c r="K355" i="3" s="1"/>
  <c r="I355" i="3"/>
  <c r="H355" i="3"/>
  <c r="J354" i="3"/>
  <c r="K354" i="3" s="1"/>
  <c r="I354" i="3"/>
  <c r="H354" i="3"/>
  <c r="J353" i="3"/>
  <c r="K353" i="3" s="1"/>
  <c r="I353" i="3"/>
  <c r="H353" i="3"/>
  <c r="J352" i="3"/>
  <c r="K352" i="3" s="1"/>
  <c r="I352" i="3"/>
  <c r="H352" i="3"/>
  <c r="J351" i="3"/>
  <c r="K351" i="3" s="1"/>
  <c r="I351" i="3"/>
  <c r="H351" i="3"/>
  <c r="J350" i="3"/>
  <c r="K350" i="3" s="1"/>
  <c r="I350" i="3"/>
  <c r="H350" i="3"/>
  <c r="J349" i="3"/>
  <c r="K349" i="3" s="1"/>
  <c r="I349" i="3"/>
  <c r="H349" i="3"/>
  <c r="J348" i="3"/>
  <c r="K348" i="3" s="1"/>
  <c r="I348" i="3"/>
  <c r="H348" i="3"/>
  <c r="J347" i="3"/>
  <c r="K347" i="3" s="1"/>
  <c r="I347" i="3"/>
  <c r="H347" i="3"/>
  <c r="J346" i="3"/>
  <c r="K346" i="3" s="1"/>
  <c r="I346" i="3"/>
  <c r="H346" i="3"/>
  <c r="J345" i="3"/>
  <c r="K345" i="3" s="1"/>
  <c r="I345" i="3"/>
  <c r="H345" i="3"/>
  <c r="J344" i="3"/>
  <c r="K344" i="3" s="1"/>
  <c r="I344" i="3"/>
  <c r="H344" i="3"/>
  <c r="J343" i="3"/>
  <c r="K343" i="3" s="1"/>
  <c r="I343" i="3"/>
  <c r="H343" i="3"/>
  <c r="J342" i="3"/>
  <c r="K342" i="3" s="1"/>
  <c r="I342" i="3"/>
  <c r="H342" i="3"/>
  <c r="J341" i="3"/>
  <c r="K341" i="3" s="1"/>
  <c r="I341" i="3"/>
  <c r="H341" i="3"/>
  <c r="J340" i="3"/>
  <c r="K340" i="3" s="1"/>
  <c r="I340" i="3"/>
  <c r="H340" i="3"/>
  <c r="J339" i="3"/>
  <c r="K339" i="3" s="1"/>
  <c r="I339" i="3"/>
  <c r="H339" i="3"/>
  <c r="K338" i="3"/>
  <c r="J338" i="3"/>
  <c r="I338" i="3"/>
  <c r="H338" i="3"/>
  <c r="J337" i="3"/>
  <c r="K337" i="3" s="1"/>
  <c r="I337" i="3"/>
  <c r="H337" i="3"/>
  <c r="J336" i="3"/>
  <c r="K336" i="3" s="1"/>
  <c r="I336" i="3"/>
  <c r="H336" i="3"/>
  <c r="J335" i="3"/>
  <c r="K335" i="3" s="1"/>
  <c r="I335" i="3"/>
  <c r="H335" i="3"/>
  <c r="J334" i="3"/>
  <c r="K334" i="3" s="1"/>
  <c r="I334" i="3"/>
  <c r="H334" i="3"/>
  <c r="J333" i="3"/>
  <c r="K333" i="3" s="1"/>
  <c r="I333" i="3"/>
  <c r="H333" i="3"/>
  <c r="J332" i="3"/>
  <c r="K332" i="3" s="1"/>
  <c r="I332" i="3"/>
  <c r="H332" i="3"/>
  <c r="J331" i="3"/>
  <c r="K331" i="3" s="1"/>
  <c r="I331" i="3"/>
  <c r="H331" i="3"/>
  <c r="J330" i="3"/>
  <c r="K330" i="3" s="1"/>
  <c r="I330" i="3"/>
  <c r="H330" i="3"/>
  <c r="J329" i="3"/>
  <c r="K329" i="3" s="1"/>
  <c r="I329" i="3"/>
  <c r="H329" i="3"/>
  <c r="J328" i="3"/>
  <c r="K328" i="3" s="1"/>
  <c r="I328" i="3"/>
  <c r="H328" i="3"/>
  <c r="J327" i="3"/>
  <c r="K327" i="3" s="1"/>
  <c r="I327" i="3"/>
  <c r="H327" i="3"/>
  <c r="J326" i="3"/>
  <c r="K326" i="3" s="1"/>
  <c r="I326" i="3"/>
  <c r="H326" i="3"/>
  <c r="J325" i="3"/>
  <c r="K325" i="3" s="1"/>
  <c r="I325" i="3"/>
  <c r="H325" i="3"/>
  <c r="J324" i="3"/>
  <c r="K324" i="3" s="1"/>
  <c r="I324" i="3"/>
  <c r="H324" i="3"/>
  <c r="J323" i="3"/>
  <c r="K323" i="3" s="1"/>
  <c r="I323" i="3"/>
  <c r="H323" i="3"/>
  <c r="J322" i="3"/>
  <c r="K322" i="3" s="1"/>
  <c r="I322" i="3"/>
  <c r="H322" i="3"/>
  <c r="J321" i="3"/>
  <c r="K321" i="3" s="1"/>
  <c r="I321" i="3"/>
  <c r="H321" i="3"/>
  <c r="J320" i="3"/>
  <c r="K320" i="3" s="1"/>
  <c r="I320" i="3"/>
  <c r="H320" i="3"/>
  <c r="J319" i="3"/>
  <c r="K319" i="3" s="1"/>
  <c r="I319" i="3"/>
  <c r="H319" i="3"/>
  <c r="J318" i="3"/>
  <c r="K318" i="3" s="1"/>
  <c r="I318" i="3"/>
  <c r="H318" i="3"/>
  <c r="J317" i="3"/>
  <c r="K317" i="3" s="1"/>
  <c r="I317" i="3"/>
  <c r="H317" i="3"/>
  <c r="J316" i="3"/>
  <c r="K316" i="3" s="1"/>
  <c r="I316" i="3"/>
  <c r="H316" i="3"/>
  <c r="J315" i="3"/>
  <c r="K315" i="3" s="1"/>
  <c r="I315" i="3"/>
  <c r="H315" i="3"/>
  <c r="J314" i="3"/>
  <c r="K314" i="3" s="1"/>
  <c r="I314" i="3"/>
  <c r="H314" i="3"/>
  <c r="J313" i="3"/>
  <c r="K313" i="3" s="1"/>
  <c r="I313" i="3"/>
  <c r="H313" i="3"/>
  <c r="J312" i="3"/>
  <c r="K312" i="3" s="1"/>
  <c r="I312" i="3"/>
  <c r="H312" i="3"/>
  <c r="J311" i="3"/>
  <c r="K311" i="3" s="1"/>
  <c r="I311" i="3"/>
  <c r="H311" i="3"/>
  <c r="J310" i="3"/>
  <c r="K310" i="3" s="1"/>
  <c r="I310" i="3"/>
  <c r="H310" i="3"/>
  <c r="J309" i="3"/>
  <c r="K309" i="3" s="1"/>
  <c r="I309" i="3"/>
  <c r="H309" i="3"/>
  <c r="J308" i="3"/>
  <c r="K308" i="3" s="1"/>
  <c r="I308" i="3"/>
  <c r="H308" i="3"/>
  <c r="J307" i="3"/>
  <c r="K307" i="3" s="1"/>
  <c r="I307" i="3"/>
  <c r="H307" i="3"/>
  <c r="J306" i="3"/>
  <c r="K306" i="3" s="1"/>
  <c r="I306" i="3"/>
  <c r="H306" i="3"/>
  <c r="J305" i="3"/>
  <c r="K305" i="3" s="1"/>
  <c r="I305" i="3"/>
  <c r="H305" i="3"/>
  <c r="J304" i="3"/>
  <c r="K304" i="3" s="1"/>
  <c r="I304" i="3"/>
  <c r="H304" i="3"/>
  <c r="J303" i="3"/>
  <c r="K303" i="3" s="1"/>
  <c r="I303" i="3"/>
  <c r="H303" i="3"/>
  <c r="J302" i="3"/>
  <c r="K302" i="3" s="1"/>
  <c r="I302" i="3"/>
  <c r="H302" i="3"/>
  <c r="J301" i="3"/>
  <c r="K301" i="3" s="1"/>
  <c r="I301" i="3"/>
  <c r="H301" i="3"/>
  <c r="J300" i="3"/>
  <c r="K300" i="3" s="1"/>
  <c r="I300" i="3"/>
  <c r="H300" i="3"/>
  <c r="J299" i="3"/>
  <c r="K299" i="3" s="1"/>
  <c r="I299" i="3"/>
  <c r="H299" i="3"/>
  <c r="J298" i="3"/>
  <c r="K298" i="3" s="1"/>
  <c r="I298" i="3"/>
  <c r="H298" i="3"/>
  <c r="J297" i="3"/>
  <c r="K297" i="3" s="1"/>
  <c r="I297" i="3"/>
  <c r="H297" i="3"/>
  <c r="J296" i="3"/>
  <c r="K296" i="3" s="1"/>
  <c r="I296" i="3"/>
  <c r="H296" i="3"/>
  <c r="J295" i="3"/>
  <c r="K295" i="3" s="1"/>
  <c r="I295" i="3"/>
  <c r="H295" i="3"/>
  <c r="J294" i="3"/>
  <c r="K294" i="3" s="1"/>
  <c r="I294" i="3"/>
  <c r="H294" i="3"/>
  <c r="J293" i="3"/>
  <c r="K293" i="3" s="1"/>
  <c r="I293" i="3"/>
  <c r="H293" i="3"/>
  <c r="J292" i="3"/>
  <c r="K292" i="3" s="1"/>
  <c r="I292" i="3"/>
  <c r="H292" i="3"/>
  <c r="J291" i="3"/>
  <c r="K291" i="3" s="1"/>
  <c r="I291" i="3"/>
  <c r="H291" i="3"/>
  <c r="J290" i="3"/>
  <c r="K290" i="3" s="1"/>
  <c r="I290" i="3"/>
  <c r="H290" i="3"/>
  <c r="J289" i="3"/>
  <c r="K289" i="3" s="1"/>
  <c r="I289" i="3"/>
  <c r="H289" i="3"/>
  <c r="J288" i="3"/>
  <c r="K288" i="3" s="1"/>
  <c r="I288" i="3"/>
  <c r="H288" i="3"/>
  <c r="J287" i="3"/>
  <c r="K287" i="3" s="1"/>
  <c r="I287" i="3"/>
  <c r="H287" i="3"/>
  <c r="J286" i="3"/>
  <c r="K286" i="3" s="1"/>
  <c r="I286" i="3"/>
  <c r="H286" i="3"/>
  <c r="J285" i="3"/>
  <c r="K285" i="3" s="1"/>
  <c r="I285" i="3"/>
  <c r="H285" i="3"/>
  <c r="J284" i="3"/>
  <c r="K284" i="3" s="1"/>
  <c r="I284" i="3"/>
  <c r="H284" i="3"/>
  <c r="J283" i="3"/>
  <c r="K283" i="3" s="1"/>
  <c r="I283" i="3"/>
  <c r="H283" i="3"/>
  <c r="J282" i="3"/>
  <c r="K282" i="3" s="1"/>
  <c r="I282" i="3"/>
  <c r="H282" i="3"/>
  <c r="J281" i="3"/>
  <c r="K281" i="3" s="1"/>
  <c r="I281" i="3"/>
  <c r="H281" i="3"/>
  <c r="J280" i="3"/>
  <c r="K280" i="3" s="1"/>
  <c r="I280" i="3"/>
  <c r="H280" i="3"/>
  <c r="J279" i="3"/>
  <c r="K279" i="3" s="1"/>
  <c r="I279" i="3"/>
  <c r="H279" i="3"/>
  <c r="J278" i="3"/>
  <c r="K278" i="3" s="1"/>
  <c r="I278" i="3"/>
  <c r="H278" i="3"/>
  <c r="J277" i="3"/>
  <c r="K277" i="3" s="1"/>
  <c r="I277" i="3"/>
  <c r="H277" i="3"/>
  <c r="K276" i="3"/>
  <c r="J276" i="3"/>
  <c r="I276" i="3"/>
  <c r="H276" i="3"/>
  <c r="J275" i="3"/>
  <c r="K275" i="3" s="1"/>
  <c r="I275" i="3"/>
  <c r="H275" i="3"/>
  <c r="J274" i="3"/>
  <c r="K274" i="3" s="1"/>
  <c r="I274" i="3"/>
  <c r="H274" i="3"/>
  <c r="J273" i="3"/>
  <c r="K273" i="3" s="1"/>
  <c r="I273" i="3"/>
  <c r="H273" i="3"/>
  <c r="J272" i="3"/>
  <c r="K272" i="3" s="1"/>
  <c r="I272" i="3"/>
  <c r="H272" i="3"/>
  <c r="J271" i="3"/>
  <c r="K271" i="3" s="1"/>
  <c r="I271" i="3"/>
  <c r="H271" i="3"/>
  <c r="J270" i="3"/>
  <c r="K270" i="3" s="1"/>
  <c r="I270" i="3"/>
  <c r="H270" i="3"/>
  <c r="J269" i="3"/>
  <c r="K269" i="3" s="1"/>
  <c r="I269" i="3"/>
  <c r="H269" i="3"/>
  <c r="J268" i="3"/>
  <c r="K268" i="3" s="1"/>
  <c r="I268" i="3"/>
  <c r="H268" i="3"/>
  <c r="J267" i="3"/>
  <c r="K267" i="3" s="1"/>
  <c r="I267" i="3"/>
  <c r="H267" i="3"/>
  <c r="J266" i="3"/>
  <c r="K266" i="3" s="1"/>
  <c r="I266" i="3"/>
  <c r="H266" i="3"/>
  <c r="J265" i="3"/>
  <c r="K265" i="3" s="1"/>
  <c r="I265" i="3"/>
  <c r="H265" i="3"/>
  <c r="J264" i="3"/>
  <c r="K264" i="3" s="1"/>
  <c r="I264" i="3"/>
  <c r="H264" i="3"/>
  <c r="J263" i="3"/>
  <c r="K263" i="3" s="1"/>
  <c r="I263" i="3"/>
  <c r="H263" i="3"/>
  <c r="J262" i="3"/>
  <c r="K262" i="3" s="1"/>
  <c r="I262" i="3"/>
  <c r="H262" i="3"/>
  <c r="J261" i="3"/>
  <c r="K261" i="3" s="1"/>
  <c r="I261" i="3"/>
  <c r="H261" i="3"/>
  <c r="J260" i="3"/>
  <c r="K260" i="3" s="1"/>
  <c r="I260" i="3"/>
  <c r="H260" i="3"/>
  <c r="J259" i="3"/>
  <c r="K259" i="3" s="1"/>
  <c r="I259" i="3"/>
  <c r="H259" i="3"/>
  <c r="J258" i="3"/>
  <c r="K258" i="3" s="1"/>
  <c r="I258" i="3"/>
  <c r="H258" i="3"/>
  <c r="J257" i="3"/>
  <c r="K257" i="3" s="1"/>
  <c r="I257" i="3"/>
  <c r="H257" i="3"/>
  <c r="J256" i="3"/>
  <c r="K256" i="3" s="1"/>
  <c r="I256" i="3"/>
  <c r="H256" i="3"/>
  <c r="J255" i="3"/>
  <c r="K255" i="3" s="1"/>
  <c r="I255" i="3"/>
  <c r="H255" i="3"/>
  <c r="J254" i="3"/>
  <c r="K254" i="3" s="1"/>
  <c r="I254" i="3"/>
  <c r="H254" i="3"/>
  <c r="J253" i="3"/>
  <c r="K253" i="3" s="1"/>
  <c r="I253" i="3"/>
  <c r="H253" i="3"/>
  <c r="J252" i="3"/>
  <c r="K252" i="3" s="1"/>
  <c r="I252" i="3"/>
  <c r="H252" i="3"/>
  <c r="J251" i="3"/>
  <c r="K251" i="3" s="1"/>
  <c r="I251" i="3"/>
  <c r="H251" i="3"/>
  <c r="J250" i="3"/>
  <c r="K250" i="3" s="1"/>
  <c r="I250" i="3"/>
  <c r="H250" i="3"/>
  <c r="J249" i="3"/>
  <c r="K249" i="3" s="1"/>
  <c r="I249" i="3"/>
  <c r="H249" i="3"/>
  <c r="J248" i="3"/>
  <c r="K248" i="3" s="1"/>
  <c r="I248" i="3"/>
  <c r="H248" i="3"/>
  <c r="J247" i="3"/>
  <c r="K247" i="3" s="1"/>
  <c r="I247" i="3"/>
  <c r="H247" i="3"/>
  <c r="J246" i="3"/>
  <c r="K246" i="3" s="1"/>
  <c r="I246" i="3"/>
  <c r="H246" i="3"/>
  <c r="J245" i="3"/>
  <c r="K245" i="3" s="1"/>
  <c r="I245" i="3"/>
  <c r="H245" i="3"/>
  <c r="J244" i="3"/>
  <c r="K244" i="3" s="1"/>
  <c r="I244" i="3"/>
  <c r="H244" i="3"/>
  <c r="J243" i="3"/>
  <c r="K243" i="3" s="1"/>
  <c r="I243" i="3"/>
  <c r="H243" i="3"/>
  <c r="J242" i="3"/>
  <c r="K242" i="3" s="1"/>
  <c r="I242" i="3"/>
  <c r="H242" i="3"/>
  <c r="J241" i="3"/>
  <c r="K241" i="3" s="1"/>
  <c r="I241" i="3"/>
  <c r="H241" i="3"/>
  <c r="J240" i="3"/>
  <c r="K240" i="3" s="1"/>
  <c r="I240" i="3"/>
  <c r="H240" i="3"/>
  <c r="J239" i="3"/>
  <c r="K239" i="3" s="1"/>
  <c r="I239" i="3"/>
  <c r="H239" i="3"/>
  <c r="J238" i="3"/>
  <c r="K238" i="3" s="1"/>
  <c r="I238" i="3"/>
  <c r="H238" i="3"/>
  <c r="J237" i="3"/>
  <c r="K237" i="3" s="1"/>
  <c r="I237" i="3"/>
  <c r="H237" i="3"/>
  <c r="J236" i="3"/>
  <c r="K236" i="3" s="1"/>
  <c r="I236" i="3"/>
  <c r="H236" i="3"/>
  <c r="J235" i="3"/>
  <c r="K235" i="3" s="1"/>
  <c r="I235" i="3"/>
  <c r="H235" i="3"/>
  <c r="J234" i="3"/>
  <c r="K234" i="3" s="1"/>
  <c r="I234" i="3"/>
  <c r="H234" i="3"/>
  <c r="J233" i="3"/>
  <c r="K233" i="3" s="1"/>
  <c r="I233" i="3"/>
  <c r="H233" i="3"/>
  <c r="J232" i="3"/>
  <c r="K232" i="3" s="1"/>
  <c r="I232" i="3"/>
  <c r="H232" i="3"/>
  <c r="J231" i="3"/>
  <c r="K231" i="3" s="1"/>
  <c r="I231" i="3"/>
  <c r="H231" i="3"/>
  <c r="J230" i="3"/>
  <c r="K230" i="3" s="1"/>
  <c r="I230" i="3"/>
  <c r="H230" i="3"/>
  <c r="J229" i="3"/>
  <c r="K229" i="3" s="1"/>
  <c r="I229" i="3"/>
  <c r="H229" i="3"/>
  <c r="J228" i="3"/>
  <c r="K228" i="3" s="1"/>
  <c r="I228" i="3"/>
  <c r="H228" i="3"/>
  <c r="J227" i="3"/>
  <c r="K227" i="3" s="1"/>
  <c r="I227" i="3"/>
  <c r="H227" i="3"/>
  <c r="K226" i="3"/>
  <c r="J226" i="3"/>
  <c r="I226" i="3"/>
  <c r="H226" i="3"/>
  <c r="J225" i="3"/>
  <c r="K225" i="3" s="1"/>
  <c r="I225" i="3"/>
  <c r="H225" i="3"/>
  <c r="J224" i="3"/>
  <c r="K224" i="3" s="1"/>
  <c r="I224" i="3"/>
  <c r="H224" i="3"/>
  <c r="J223" i="3"/>
  <c r="K223" i="3" s="1"/>
  <c r="I223" i="3"/>
  <c r="H223" i="3"/>
  <c r="K222" i="3"/>
  <c r="J222" i="3"/>
  <c r="I222" i="3"/>
  <c r="H222" i="3"/>
  <c r="J221" i="3"/>
  <c r="K221" i="3" s="1"/>
  <c r="I221" i="3"/>
  <c r="H221" i="3"/>
  <c r="J220" i="3"/>
  <c r="K220" i="3" s="1"/>
  <c r="I220" i="3"/>
  <c r="H220" i="3"/>
  <c r="J219" i="3"/>
  <c r="K219" i="3" s="1"/>
  <c r="I219" i="3"/>
  <c r="H219" i="3"/>
  <c r="J218" i="3"/>
  <c r="K218" i="3" s="1"/>
  <c r="I218" i="3"/>
  <c r="H218" i="3"/>
  <c r="J217" i="3"/>
  <c r="K217" i="3" s="1"/>
  <c r="I217" i="3"/>
  <c r="H217" i="3"/>
  <c r="J216" i="3"/>
  <c r="K216" i="3" s="1"/>
  <c r="I216" i="3"/>
  <c r="H216" i="3"/>
  <c r="J215" i="3"/>
  <c r="K215" i="3" s="1"/>
  <c r="I215" i="3"/>
  <c r="H215" i="3"/>
  <c r="J214" i="3"/>
  <c r="K214" i="3" s="1"/>
  <c r="I214" i="3"/>
  <c r="H214" i="3"/>
  <c r="J213" i="3"/>
  <c r="K213" i="3" s="1"/>
  <c r="I213" i="3"/>
  <c r="H213" i="3"/>
  <c r="J212" i="3"/>
  <c r="K212" i="3" s="1"/>
  <c r="I212" i="3"/>
  <c r="H212" i="3"/>
  <c r="J211" i="3"/>
  <c r="K211" i="3" s="1"/>
  <c r="I211" i="3"/>
  <c r="H211" i="3"/>
  <c r="J210" i="3"/>
  <c r="K210" i="3" s="1"/>
  <c r="I210" i="3"/>
  <c r="H210" i="3"/>
  <c r="J209" i="3"/>
  <c r="K209" i="3" s="1"/>
  <c r="I209" i="3"/>
  <c r="H209" i="3"/>
  <c r="J208" i="3"/>
  <c r="K208" i="3" s="1"/>
  <c r="I208" i="3"/>
  <c r="H208" i="3"/>
  <c r="J207" i="3"/>
  <c r="K207" i="3" s="1"/>
  <c r="I207" i="3"/>
  <c r="H207" i="3"/>
  <c r="J206" i="3"/>
  <c r="K206" i="3" s="1"/>
  <c r="I206" i="3"/>
  <c r="H206" i="3"/>
  <c r="J205" i="3"/>
  <c r="K205" i="3" s="1"/>
  <c r="I205" i="3"/>
  <c r="H205" i="3"/>
  <c r="J204" i="3"/>
  <c r="K204" i="3" s="1"/>
  <c r="I204" i="3"/>
  <c r="H204" i="3"/>
  <c r="J203" i="3"/>
  <c r="K203" i="3" s="1"/>
  <c r="I203" i="3"/>
  <c r="H203" i="3"/>
  <c r="J202" i="3"/>
  <c r="K202" i="3" s="1"/>
  <c r="I202" i="3"/>
  <c r="H202" i="3"/>
  <c r="J201" i="3"/>
  <c r="K201" i="3" s="1"/>
  <c r="I201" i="3"/>
  <c r="H201" i="3"/>
  <c r="J200" i="3"/>
  <c r="K200" i="3" s="1"/>
  <c r="I200" i="3"/>
  <c r="H200" i="3"/>
  <c r="J199" i="3"/>
  <c r="K199" i="3" s="1"/>
  <c r="I199" i="3"/>
  <c r="H199" i="3"/>
  <c r="J198" i="3"/>
  <c r="K198" i="3" s="1"/>
  <c r="I198" i="3"/>
  <c r="H198" i="3"/>
  <c r="K197" i="3"/>
  <c r="J197" i="3"/>
  <c r="I197" i="3"/>
  <c r="H197" i="3"/>
  <c r="J196" i="3"/>
  <c r="K196" i="3" s="1"/>
  <c r="I196" i="3"/>
  <c r="H196" i="3"/>
  <c r="J195" i="3"/>
  <c r="K195" i="3" s="1"/>
  <c r="I195" i="3"/>
  <c r="H195" i="3"/>
  <c r="J194" i="3"/>
  <c r="K194" i="3" s="1"/>
  <c r="I194" i="3"/>
  <c r="H194" i="3"/>
  <c r="J193" i="3"/>
  <c r="K193" i="3" s="1"/>
  <c r="I193" i="3"/>
  <c r="H193" i="3"/>
  <c r="J192" i="3"/>
  <c r="K192" i="3" s="1"/>
  <c r="I192" i="3"/>
  <c r="H192" i="3"/>
  <c r="J191" i="3"/>
  <c r="K191" i="3" s="1"/>
  <c r="I191" i="3"/>
  <c r="H191" i="3"/>
  <c r="J190" i="3"/>
  <c r="K190" i="3" s="1"/>
  <c r="I190" i="3"/>
  <c r="H190" i="3"/>
  <c r="J189" i="3"/>
  <c r="K189" i="3" s="1"/>
  <c r="I189" i="3"/>
  <c r="H189" i="3"/>
  <c r="J188" i="3"/>
  <c r="K188" i="3" s="1"/>
  <c r="I188" i="3"/>
  <c r="H188" i="3"/>
  <c r="J187" i="3"/>
  <c r="K187" i="3" s="1"/>
  <c r="I187" i="3"/>
  <c r="H187" i="3"/>
  <c r="J186" i="3"/>
  <c r="K186" i="3" s="1"/>
  <c r="I186" i="3"/>
  <c r="H186" i="3"/>
  <c r="J185" i="3"/>
  <c r="K185" i="3" s="1"/>
  <c r="I185" i="3"/>
  <c r="H185" i="3"/>
  <c r="J184" i="3"/>
  <c r="K184" i="3" s="1"/>
  <c r="I184" i="3"/>
  <c r="H184" i="3"/>
  <c r="J183" i="3"/>
  <c r="K183" i="3" s="1"/>
  <c r="I183" i="3"/>
  <c r="H183" i="3"/>
  <c r="J182" i="3"/>
  <c r="K182" i="3" s="1"/>
  <c r="I182" i="3"/>
  <c r="H182" i="3"/>
  <c r="J181" i="3"/>
  <c r="K181" i="3" s="1"/>
  <c r="I181" i="3"/>
  <c r="H181" i="3"/>
  <c r="J180" i="3"/>
  <c r="K180" i="3" s="1"/>
  <c r="I180" i="3"/>
  <c r="H180" i="3"/>
  <c r="J179" i="3"/>
  <c r="K179" i="3" s="1"/>
  <c r="I179" i="3"/>
  <c r="H179" i="3"/>
  <c r="J178" i="3"/>
  <c r="K178" i="3" s="1"/>
  <c r="I178" i="3"/>
  <c r="H178" i="3"/>
  <c r="J177" i="3"/>
  <c r="K177" i="3" s="1"/>
  <c r="I177" i="3"/>
  <c r="H177" i="3"/>
  <c r="J176" i="3"/>
  <c r="K176" i="3" s="1"/>
  <c r="I176" i="3"/>
  <c r="H176" i="3"/>
  <c r="J175" i="3"/>
  <c r="K175" i="3" s="1"/>
  <c r="I175" i="3"/>
  <c r="H175" i="3"/>
  <c r="J174" i="3"/>
  <c r="K174" i="3" s="1"/>
  <c r="I174" i="3"/>
  <c r="H174" i="3"/>
  <c r="J173" i="3"/>
  <c r="K173" i="3" s="1"/>
  <c r="I173" i="3"/>
  <c r="H173" i="3"/>
  <c r="J172" i="3"/>
  <c r="K172" i="3" s="1"/>
  <c r="I172" i="3"/>
  <c r="H172" i="3"/>
  <c r="J171" i="3"/>
  <c r="K171" i="3" s="1"/>
  <c r="I171" i="3"/>
  <c r="H171" i="3"/>
  <c r="J170" i="3"/>
  <c r="K170" i="3" s="1"/>
  <c r="I170" i="3"/>
  <c r="H170" i="3"/>
  <c r="J169" i="3"/>
  <c r="K169" i="3" s="1"/>
  <c r="I169" i="3"/>
  <c r="H169" i="3"/>
  <c r="J168" i="3"/>
  <c r="K168" i="3" s="1"/>
  <c r="I168" i="3"/>
  <c r="H168" i="3"/>
  <c r="J167" i="3"/>
  <c r="K167" i="3" s="1"/>
  <c r="I167" i="3"/>
  <c r="H167" i="3"/>
  <c r="J166" i="3"/>
  <c r="K166" i="3" s="1"/>
  <c r="I166" i="3"/>
  <c r="H166" i="3"/>
  <c r="J165" i="3"/>
  <c r="K165" i="3" s="1"/>
  <c r="I165" i="3"/>
  <c r="H165" i="3"/>
  <c r="J164" i="3"/>
  <c r="K164" i="3" s="1"/>
  <c r="I164" i="3"/>
  <c r="H164" i="3"/>
  <c r="J163" i="3"/>
  <c r="K163" i="3" s="1"/>
  <c r="I163" i="3"/>
  <c r="H163" i="3"/>
  <c r="J162" i="3"/>
  <c r="K162" i="3" s="1"/>
  <c r="I162" i="3"/>
  <c r="H162" i="3"/>
  <c r="J161" i="3"/>
  <c r="K161" i="3" s="1"/>
  <c r="I161" i="3"/>
  <c r="H161" i="3"/>
  <c r="J160" i="3"/>
  <c r="K160" i="3" s="1"/>
  <c r="I160" i="3"/>
  <c r="H160" i="3"/>
  <c r="J159" i="3"/>
  <c r="K159" i="3" s="1"/>
  <c r="I159" i="3"/>
  <c r="H159" i="3"/>
  <c r="J158" i="3"/>
  <c r="K158" i="3" s="1"/>
  <c r="I158" i="3"/>
  <c r="H158" i="3"/>
  <c r="J157" i="3"/>
  <c r="K157" i="3" s="1"/>
  <c r="I157" i="3"/>
  <c r="H157" i="3"/>
  <c r="J156" i="3"/>
  <c r="K156" i="3" s="1"/>
  <c r="I156" i="3"/>
  <c r="H156" i="3"/>
  <c r="J155" i="3"/>
  <c r="K155" i="3" s="1"/>
  <c r="I155" i="3"/>
  <c r="H155" i="3"/>
  <c r="J154" i="3"/>
  <c r="K154" i="3" s="1"/>
  <c r="I154" i="3"/>
  <c r="H154" i="3"/>
  <c r="J153" i="3"/>
  <c r="K153" i="3" s="1"/>
  <c r="I153" i="3"/>
  <c r="H153" i="3"/>
  <c r="J152" i="3"/>
  <c r="K152" i="3" s="1"/>
  <c r="I152" i="3"/>
  <c r="H152" i="3"/>
  <c r="J151" i="3"/>
  <c r="K151" i="3" s="1"/>
  <c r="I151" i="3"/>
  <c r="H151" i="3"/>
  <c r="J150" i="3"/>
  <c r="K150" i="3" s="1"/>
  <c r="I150" i="3"/>
  <c r="H150" i="3"/>
  <c r="J149" i="3"/>
  <c r="K149" i="3" s="1"/>
  <c r="I149" i="3"/>
  <c r="H149" i="3"/>
  <c r="J148" i="3"/>
  <c r="K148" i="3" s="1"/>
  <c r="I148" i="3"/>
  <c r="H148" i="3"/>
  <c r="J147" i="3"/>
  <c r="K147" i="3" s="1"/>
  <c r="I147" i="3"/>
  <c r="H147" i="3"/>
  <c r="J146" i="3"/>
  <c r="K146" i="3" s="1"/>
  <c r="I146" i="3"/>
  <c r="H146" i="3"/>
  <c r="J145" i="3"/>
  <c r="K145" i="3" s="1"/>
  <c r="I145" i="3"/>
  <c r="H145" i="3"/>
  <c r="J144" i="3"/>
  <c r="K144" i="3" s="1"/>
  <c r="I144" i="3"/>
  <c r="H144" i="3"/>
  <c r="J143" i="3"/>
  <c r="K143" i="3" s="1"/>
  <c r="I143" i="3"/>
  <c r="H143" i="3"/>
  <c r="J142" i="3"/>
  <c r="K142" i="3" s="1"/>
  <c r="I142" i="3"/>
  <c r="H142" i="3"/>
  <c r="J141" i="3"/>
  <c r="K141" i="3" s="1"/>
  <c r="I141" i="3"/>
  <c r="H141" i="3"/>
  <c r="J140" i="3"/>
  <c r="K140" i="3" s="1"/>
  <c r="I140" i="3"/>
  <c r="H140" i="3"/>
  <c r="J139" i="3"/>
  <c r="K139" i="3" s="1"/>
  <c r="I139" i="3"/>
  <c r="H139" i="3"/>
  <c r="J138" i="3"/>
  <c r="K138" i="3" s="1"/>
  <c r="I138" i="3"/>
  <c r="H138" i="3"/>
  <c r="J137" i="3"/>
  <c r="K137" i="3" s="1"/>
  <c r="I137" i="3"/>
  <c r="H137" i="3"/>
  <c r="J136" i="3"/>
  <c r="K136" i="3" s="1"/>
  <c r="I136" i="3"/>
  <c r="H136" i="3"/>
  <c r="J135" i="3"/>
  <c r="K135" i="3" s="1"/>
  <c r="I135" i="3"/>
  <c r="H135" i="3"/>
  <c r="J134" i="3"/>
  <c r="K134" i="3" s="1"/>
  <c r="I134" i="3"/>
  <c r="H134" i="3"/>
  <c r="J133" i="3"/>
  <c r="K133" i="3" s="1"/>
  <c r="I133" i="3"/>
  <c r="H133" i="3"/>
  <c r="J132" i="3"/>
  <c r="K132" i="3" s="1"/>
  <c r="I132" i="3"/>
  <c r="H132" i="3"/>
  <c r="J131" i="3"/>
  <c r="K131" i="3" s="1"/>
  <c r="I131" i="3"/>
  <c r="H131" i="3"/>
  <c r="J130" i="3"/>
  <c r="K130" i="3" s="1"/>
  <c r="I130" i="3"/>
  <c r="H130" i="3"/>
  <c r="J129" i="3"/>
  <c r="K129" i="3" s="1"/>
  <c r="I129" i="3"/>
  <c r="H129" i="3"/>
  <c r="J128" i="3"/>
  <c r="K128" i="3" s="1"/>
  <c r="I128" i="3"/>
  <c r="H128" i="3"/>
  <c r="J127" i="3"/>
  <c r="K127" i="3" s="1"/>
  <c r="I127" i="3"/>
  <c r="H127" i="3"/>
  <c r="J126" i="3"/>
  <c r="K126" i="3" s="1"/>
  <c r="I126" i="3"/>
  <c r="H126" i="3"/>
  <c r="J125" i="3"/>
  <c r="K125" i="3" s="1"/>
  <c r="I125" i="3"/>
  <c r="H125" i="3"/>
  <c r="J124" i="3"/>
  <c r="K124" i="3" s="1"/>
  <c r="I124" i="3"/>
  <c r="H124" i="3"/>
  <c r="J123" i="3"/>
  <c r="K123" i="3" s="1"/>
  <c r="I123" i="3"/>
  <c r="H123" i="3"/>
  <c r="J122" i="3"/>
  <c r="K122" i="3" s="1"/>
  <c r="I122" i="3"/>
  <c r="H122" i="3"/>
  <c r="J121" i="3"/>
  <c r="K121" i="3" s="1"/>
  <c r="I121" i="3"/>
  <c r="H121" i="3"/>
  <c r="J120" i="3"/>
  <c r="K120" i="3" s="1"/>
  <c r="I120" i="3"/>
  <c r="H120" i="3"/>
  <c r="J119" i="3"/>
  <c r="K119" i="3" s="1"/>
  <c r="I119" i="3"/>
  <c r="H119" i="3"/>
  <c r="J118" i="3"/>
  <c r="K118" i="3" s="1"/>
  <c r="I118" i="3"/>
  <c r="H118" i="3"/>
  <c r="J117" i="3"/>
  <c r="K117" i="3" s="1"/>
  <c r="I117" i="3"/>
  <c r="H117" i="3"/>
  <c r="J116" i="3"/>
  <c r="K116" i="3" s="1"/>
  <c r="I116" i="3"/>
  <c r="H116" i="3"/>
  <c r="J115" i="3"/>
  <c r="K115" i="3" s="1"/>
  <c r="I115" i="3"/>
  <c r="H115" i="3"/>
  <c r="J114" i="3"/>
  <c r="K114" i="3" s="1"/>
  <c r="I114" i="3"/>
  <c r="H114" i="3"/>
  <c r="J113" i="3"/>
  <c r="K113" i="3" s="1"/>
  <c r="I113" i="3"/>
  <c r="H113" i="3"/>
  <c r="J112" i="3"/>
  <c r="K112" i="3" s="1"/>
  <c r="I112" i="3"/>
  <c r="H112" i="3"/>
  <c r="J111" i="3"/>
  <c r="K111" i="3" s="1"/>
  <c r="I111" i="3"/>
  <c r="H111" i="3"/>
  <c r="J110" i="3"/>
  <c r="K110" i="3" s="1"/>
  <c r="I110" i="3"/>
  <c r="H110" i="3"/>
  <c r="J109" i="3"/>
  <c r="K109" i="3" s="1"/>
  <c r="I109" i="3"/>
  <c r="H109" i="3"/>
  <c r="J108" i="3"/>
  <c r="K108" i="3" s="1"/>
  <c r="I108" i="3"/>
  <c r="H108" i="3"/>
  <c r="J107" i="3"/>
  <c r="K107" i="3" s="1"/>
  <c r="I107" i="3"/>
  <c r="H107" i="3"/>
  <c r="J106" i="3"/>
  <c r="K106" i="3" s="1"/>
  <c r="I106" i="3"/>
  <c r="H106" i="3"/>
  <c r="J105" i="3"/>
  <c r="K105" i="3" s="1"/>
  <c r="I105" i="3"/>
  <c r="H105" i="3"/>
  <c r="J104" i="3"/>
  <c r="K104" i="3" s="1"/>
  <c r="I104" i="3"/>
  <c r="H104" i="3"/>
  <c r="J103" i="3"/>
  <c r="K103" i="3" s="1"/>
  <c r="I103" i="3"/>
  <c r="H103" i="3"/>
  <c r="J102" i="3"/>
  <c r="K102" i="3" s="1"/>
  <c r="I102" i="3"/>
  <c r="H102" i="3"/>
  <c r="J101" i="3"/>
  <c r="K101" i="3" s="1"/>
  <c r="I101" i="3"/>
  <c r="H101" i="3"/>
  <c r="J100" i="3"/>
  <c r="K100" i="3" s="1"/>
  <c r="I100" i="3"/>
  <c r="H100" i="3"/>
  <c r="J99" i="3"/>
  <c r="K99" i="3" s="1"/>
  <c r="I99" i="3"/>
  <c r="H99" i="3"/>
  <c r="J98" i="3"/>
  <c r="K98" i="3" s="1"/>
  <c r="I98" i="3"/>
  <c r="H98" i="3"/>
  <c r="J97" i="3"/>
  <c r="K97" i="3" s="1"/>
  <c r="I97" i="3"/>
  <c r="H97" i="3"/>
  <c r="J96" i="3"/>
  <c r="K96" i="3" s="1"/>
  <c r="I96" i="3"/>
  <c r="H96" i="3"/>
  <c r="J95" i="3"/>
  <c r="K95" i="3" s="1"/>
  <c r="I95" i="3"/>
  <c r="H95" i="3"/>
  <c r="J94" i="3"/>
  <c r="K94" i="3" s="1"/>
  <c r="I94" i="3"/>
  <c r="H94" i="3"/>
  <c r="J93" i="3"/>
  <c r="K93" i="3" s="1"/>
  <c r="I93" i="3"/>
  <c r="H93" i="3"/>
  <c r="J92" i="3"/>
  <c r="K92" i="3" s="1"/>
  <c r="I92" i="3"/>
  <c r="H92" i="3"/>
  <c r="J91" i="3"/>
  <c r="K91" i="3" s="1"/>
  <c r="I91" i="3"/>
  <c r="H91" i="3"/>
  <c r="J90" i="3"/>
  <c r="K90" i="3" s="1"/>
  <c r="I90" i="3"/>
  <c r="H90" i="3"/>
  <c r="J89" i="3"/>
  <c r="K89" i="3" s="1"/>
  <c r="I89" i="3"/>
  <c r="H89" i="3"/>
  <c r="J88" i="3"/>
  <c r="K88" i="3" s="1"/>
  <c r="I88" i="3"/>
  <c r="H88" i="3"/>
  <c r="J87" i="3"/>
  <c r="K87" i="3" s="1"/>
  <c r="I87" i="3"/>
  <c r="H87" i="3"/>
  <c r="J86" i="3"/>
  <c r="K86" i="3" s="1"/>
  <c r="I86" i="3"/>
  <c r="H86" i="3"/>
  <c r="J85" i="3"/>
  <c r="K85" i="3" s="1"/>
  <c r="I85" i="3"/>
  <c r="H85" i="3"/>
  <c r="J84" i="3"/>
  <c r="K84" i="3" s="1"/>
  <c r="I84" i="3"/>
  <c r="H84" i="3"/>
  <c r="J83" i="3"/>
  <c r="K83" i="3" s="1"/>
  <c r="I83" i="3"/>
  <c r="H83" i="3"/>
  <c r="J82" i="3"/>
  <c r="K82" i="3" s="1"/>
  <c r="I82" i="3"/>
  <c r="H82" i="3"/>
  <c r="J81" i="3"/>
  <c r="K81" i="3" s="1"/>
  <c r="I81" i="3"/>
  <c r="H81" i="3"/>
  <c r="J80" i="3"/>
  <c r="K80" i="3" s="1"/>
  <c r="I80" i="3"/>
  <c r="H80" i="3"/>
  <c r="J79" i="3"/>
  <c r="K79" i="3" s="1"/>
  <c r="I79" i="3"/>
  <c r="H79" i="3"/>
  <c r="J78" i="3"/>
  <c r="K78" i="3" s="1"/>
  <c r="I78" i="3"/>
  <c r="H78" i="3"/>
  <c r="K77" i="3"/>
  <c r="J77" i="3"/>
  <c r="I77" i="3"/>
  <c r="H77" i="3"/>
  <c r="J76" i="3"/>
  <c r="K76" i="3" s="1"/>
  <c r="I76" i="3"/>
  <c r="H76" i="3"/>
  <c r="J75" i="3"/>
  <c r="K75" i="3" s="1"/>
  <c r="I75" i="3"/>
  <c r="H75" i="3"/>
  <c r="J74" i="3"/>
  <c r="K74" i="3" s="1"/>
  <c r="I74" i="3"/>
  <c r="H74" i="3"/>
  <c r="J73" i="3"/>
  <c r="K73" i="3" s="1"/>
  <c r="I73" i="3"/>
  <c r="H73" i="3"/>
  <c r="J72" i="3"/>
  <c r="K72" i="3" s="1"/>
  <c r="I72" i="3"/>
  <c r="H72" i="3"/>
  <c r="J71" i="3"/>
  <c r="K71" i="3" s="1"/>
  <c r="I71" i="3"/>
  <c r="H71" i="3"/>
  <c r="J70" i="3"/>
  <c r="K70" i="3" s="1"/>
  <c r="I70" i="3"/>
  <c r="H70" i="3"/>
  <c r="J69" i="3"/>
  <c r="K69" i="3" s="1"/>
  <c r="I69" i="3"/>
  <c r="H69" i="3"/>
  <c r="J68" i="3"/>
  <c r="K68" i="3" s="1"/>
  <c r="I68" i="3"/>
  <c r="H68" i="3"/>
  <c r="J67" i="3"/>
  <c r="K67" i="3" s="1"/>
  <c r="I67" i="3"/>
  <c r="H67" i="3"/>
  <c r="J66" i="3"/>
  <c r="K66" i="3" s="1"/>
  <c r="I66" i="3"/>
  <c r="H66" i="3"/>
  <c r="J65" i="3"/>
  <c r="K65" i="3" s="1"/>
  <c r="I65" i="3"/>
  <c r="H65" i="3"/>
  <c r="J64" i="3"/>
  <c r="K64" i="3" s="1"/>
  <c r="I64" i="3"/>
  <c r="H64" i="3"/>
  <c r="J63" i="3"/>
  <c r="K63" i="3" s="1"/>
  <c r="I63" i="3"/>
  <c r="H63" i="3"/>
  <c r="J62" i="3"/>
  <c r="K62" i="3" s="1"/>
  <c r="I62" i="3"/>
  <c r="H62" i="3"/>
  <c r="J61" i="3"/>
  <c r="K61" i="3" s="1"/>
  <c r="I61" i="3"/>
  <c r="H61" i="3"/>
  <c r="J60" i="3"/>
  <c r="K60" i="3" s="1"/>
  <c r="I60" i="3"/>
  <c r="H60" i="3"/>
  <c r="J59" i="3"/>
  <c r="K59" i="3" s="1"/>
  <c r="I59" i="3"/>
  <c r="H59" i="3"/>
  <c r="J58" i="3"/>
  <c r="K58" i="3" s="1"/>
  <c r="I58" i="3"/>
  <c r="H58" i="3"/>
  <c r="J57" i="3"/>
  <c r="K57" i="3" s="1"/>
  <c r="I57" i="3"/>
  <c r="H57" i="3"/>
  <c r="J56" i="3"/>
  <c r="K56" i="3" s="1"/>
  <c r="I56" i="3"/>
  <c r="H56" i="3"/>
  <c r="J55" i="3"/>
  <c r="K55" i="3" s="1"/>
  <c r="I55" i="3"/>
  <c r="H55" i="3"/>
  <c r="J54" i="3"/>
  <c r="K54" i="3" s="1"/>
  <c r="I54" i="3"/>
  <c r="H54" i="3"/>
  <c r="J53" i="3"/>
  <c r="K53" i="3" s="1"/>
  <c r="I53" i="3"/>
  <c r="H53" i="3"/>
  <c r="J52" i="3"/>
  <c r="K52" i="3" s="1"/>
  <c r="I52" i="3"/>
  <c r="H52" i="3"/>
  <c r="J51" i="3"/>
  <c r="K51" i="3" s="1"/>
  <c r="I51" i="3"/>
  <c r="H51" i="3"/>
  <c r="J50" i="3"/>
  <c r="K50" i="3" s="1"/>
  <c r="I50" i="3"/>
  <c r="H50" i="3"/>
  <c r="J49" i="3"/>
  <c r="K49" i="3" s="1"/>
  <c r="I49" i="3"/>
  <c r="H49" i="3"/>
  <c r="J48" i="3"/>
  <c r="K48" i="3" s="1"/>
  <c r="I48" i="3"/>
  <c r="H48" i="3"/>
  <c r="J47" i="3"/>
  <c r="K47" i="3" s="1"/>
  <c r="I47" i="3"/>
  <c r="H47" i="3"/>
  <c r="J46" i="3"/>
  <c r="K46" i="3" s="1"/>
  <c r="I46" i="3"/>
  <c r="H46" i="3"/>
  <c r="J45" i="3"/>
  <c r="K45" i="3" s="1"/>
  <c r="I45" i="3"/>
  <c r="H45" i="3"/>
  <c r="J44" i="3"/>
  <c r="K44" i="3" s="1"/>
  <c r="I44" i="3"/>
  <c r="H44" i="3"/>
  <c r="J43" i="3"/>
  <c r="K43" i="3" s="1"/>
  <c r="I43" i="3"/>
  <c r="H43" i="3"/>
  <c r="J42" i="3"/>
  <c r="K42" i="3" s="1"/>
  <c r="I42" i="3"/>
  <c r="H42" i="3"/>
  <c r="J41" i="3"/>
  <c r="K41" i="3" s="1"/>
  <c r="I41" i="3"/>
  <c r="H41" i="3"/>
  <c r="J40" i="3"/>
  <c r="K40" i="3" s="1"/>
  <c r="I40" i="3"/>
  <c r="H40" i="3"/>
  <c r="J39" i="3"/>
  <c r="K39" i="3" s="1"/>
  <c r="I39" i="3"/>
  <c r="H39" i="3"/>
  <c r="J38" i="3"/>
  <c r="K38" i="3" s="1"/>
  <c r="I38" i="3"/>
  <c r="H38" i="3"/>
  <c r="J37" i="3"/>
  <c r="K37" i="3" s="1"/>
  <c r="I37" i="3"/>
  <c r="H37" i="3"/>
  <c r="J36" i="3"/>
  <c r="K36" i="3" s="1"/>
  <c r="I36" i="3"/>
  <c r="H36" i="3"/>
  <c r="J35" i="3"/>
  <c r="K35" i="3" s="1"/>
  <c r="I35" i="3"/>
  <c r="H35" i="3"/>
  <c r="J34" i="3"/>
  <c r="K34" i="3" s="1"/>
  <c r="I34" i="3"/>
  <c r="H34" i="3"/>
  <c r="J33" i="3"/>
  <c r="K33" i="3" s="1"/>
  <c r="I33" i="3"/>
  <c r="H33" i="3"/>
  <c r="J32" i="3"/>
  <c r="K32" i="3" s="1"/>
  <c r="I32" i="3"/>
  <c r="H32" i="3"/>
  <c r="J31" i="3"/>
  <c r="K31" i="3" s="1"/>
  <c r="I31" i="3"/>
  <c r="H31" i="3"/>
  <c r="J30" i="3"/>
  <c r="K30" i="3" s="1"/>
  <c r="I30" i="3"/>
  <c r="H30" i="3"/>
  <c r="J29" i="3"/>
  <c r="K29" i="3" s="1"/>
  <c r="I29" i="3"/>
  <c r="H29" i="3"/>
  <c r="J28" i="3"/>
  <c r="K28" i="3" s="1"/>
  <c r="I28" i="3"/>
  <c r="H28" i="3"/>
  <c r="J27" i="3"/>
  <c r="K27" i="3" s="1"/>
  <c r="I27" i="3"/>
  <c r="H27" i="3"/>
  <c r="J26" i="3"/>
  <c r="K26" i="3" s="1"/>
  <c r="I26" i="3"/>
  <c r="H26" i="3"/>
  <c r="J25" i="3"/>
  <c r="K25" i="3" s="1"/>
  <c r="I25" i="3"/>
  <c r="H25" i="3"/>
  <c r="J24" i="3"/>
  <c r="K24" i="3" s="1"/>
  <c r="I24" i="3"/>
  <c r="H24" i="3"/>
  <c r="J23" i="3"/>
  <c r="K23" i="3" s="1"/>
  <c r="I23" i="3"/>
  <c r="H23" i="3"/>
  <c r="J22" i="3"/>
  <c r="K22" i="3" s="1"/>
  <c r="I22" i="3"/>
  <c r="H22" i="3"/>
  <c r="J21" i="3"/>
  <c r="K21" i="3" s="1"/>
  <c r="I21" i="3"/>
  <c r="H21" i="3"/>
  <c r="J20" i="3"/>
  <c r="K20" i="3" s="1"/>
  <c r="I20" i="3"/>
  <c r="H20" i="3"/>
  <c r="J19" i="3"/>
  <c r="K19" i="3" s="1"/>
  <c r="I19" i="3"/>
  <c r="H19" i="3"/>
  <c r="J18" i="3"/>
  <c r="K18" i="3" s="1"/>
  <c r="I18" i="3"/>
  <c r="H18" i="3"/>
  <c r="J17" i="3"/>
  <c r="K17" i="3" s="1"/>
  <c r="I17" i="3"/>
  <c r="H17" i="3"/>
  <c r="J16" i="3"/>
  <c r="K16" i="3" s="1"/>
  <c r="I16" i="3"/>
  <c r="H16" i="3"/>
  <c r="J15" i="3"/>
  <c r="K15" i="3" s="1"/>
  <c r="I15" i="3"/>
  <c r="H15" i="3"/>
  <c r="J14" i="3"/>
  <c r="K14" i="3" s="1"/>
  <c r="I14" i="3"/>
  <c r="H14" i="3"/>
  <c r="J13" i="3"/>
  <c r="K13" i="3" s="1"/>
  <c r="I13" i="3"/>
  <c r="H13" i="3"/>
  <c r="J12" i="3"/>
  <c r="K12" i="3" s="1"/>
  <c r="I12" i="3"/>
  <c r="H12" i="3"/>
  <c r="J11" i="3"/>
  <c r="K11" i="3" s="1"/>
  <c r="I11" i="3"/>
  <c r="H11" i="3"/>
  <c r="J10" i="3"/>
  <c r="K10" i="3" s="1"/>
  <c r="I10" i="3"/>
  <c r="H10" i="3"/>
  <c r="J9" i="3"/>
  <c r="K9" i="3" s="1"/>
  <c r="I9" i="3"/>
  <c r="H9" i="3"/>
  <c r="J8" i="3"/>
  <c r="K8" i="3" s="1"/>
  <c r="I8" i="3"/>
  <c r="H8" i="3"/>
  <c r="J7" i="3"/>
  <c r="K7" i="3" s="1"/>
  <c r="I7" i="3"/>
  <c r="H7" i="3"/>
  <c r="J6" i="3"/>
  <c r="K6" i="3" s="1"/>
  <c r="I6" i="3"/>
  <c r="H6" i="3"/>
  <c r="J5" i="3"/>
  <c r="K5" i="3" s="1"/>
  <c r="I5" i="3"/>
  <c r="H5" i="3"/>
  <c r="J4" i="3"/>
  <c r="K4" i="3" s="1"/>
  <c r="I4" i="3"/>
  <c r="H4" i="3"/>
  <c r="J3" i="3"/>
  <c r="K3" i="3" s="1"/>
  <c r="I3" i="3"/>
  <c r="H3" i="3"/>
  <c r="J2" i="3"/>
  <c r="K2" i="3" s="1"/>
  <c r="I2" i="3"/>
  <c r="H2" i="3"/>
  <c r="E12" i="2"/>
  <c r="P3" i="2"/>
  <c r="P4" i="2"/>
  <c r="P5" i="2"/>
  <c r="P6" i="2"/>
  <c r="P2" i="2"/>
  <c r="N3" i="2"/>
  <c r="N4" i="2"/>
  <c r="N5" i="2"/>
  <c r="N6" i="2"/>
  <c r="N2" i="2"/>
  <c r="M5" i="2"/>
  <c r="M3" i="2"/>
  <c r="M2" i="2"/>
  <c r="L5" i="2"/>
  <c r="L3" i="2"/>
  <c r="L2" i="2"/>
  <c r="D3" i="2"/>
  <c r="D2" i="2"/>
  <c r="D1" i="2"/>
  <c r="C8" i="2"/>
  <c r="C752" i="1" a="1"/>
  <c r="C752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<sst xmlns="http://schemas.openxmlformats.org/spreadsheetml/2006/main" count="6284" uniqueCount="5159">
  <si>
    <t>Arg-loss</t>
  </si>
  <si>
    <t>Loss of arginine due to transpeptidation</t>
  </si>
  <si>
    <t>H(-12) C(-6) N(-4) O(-1)</t>
  </si>
  <si>
    <t>Met-loss</t>
  </si>
  <si>
    <t>Removal of initiator methionine from protein N-terminus</t>
  </si>
  <si>
    <t>H(-9) C(-5) N(-1) O(-1) S(-1)</t>
  </si>
  <si>
    <t>Trp-&gt;Gly</t>
  </si>
  <si>
    <t>Trp-&gt;Gly substitution</t>
  </si>
  <si>
    <t>H(-7) C(-9) N(-1)</t>
  </si>
  <si>
    <t>Lys-loss</t>
  </si>
  <si>
    <t>Loss of C-terminal K from Heavy Chain of MAb</t>
  </si>
  <si>
    <t>H(-12) C(-6) N(-2) O(-1)</t>
  </si>
  <si>
    <t>Trp-&gt;Ala</t>
  </si>
  <si>
    <t>Trp-&gt;Ala substitution</t>
  </si>
  <si>
    <t>H(-5) C(-8) N(-1)</t>
  </si>
  <si>
    <t>Tyr-&gt;Gly</t>
  </si>
  <si>
    <t>Tyr-&gt;Gly substitution</t>
  </si>
  <si>
    <t>H(-6) C(-7) O(-1)</t>
  </si>
  <si>
    <t>Arg-&gt;Gly</t>
  </si>
  <si>
    <t>Arg-&gt;Gly substitution</t>
  </si>
  <si>
    <t>H(-9) C(-4) N(-3)</t>
  </si>
  <si>
    <t>Trp-&gt;Ser</t>
  </si>
  <si>
    <t>Trp-&gt;Ser substitution</t>
  </si>
  <si>
    <t>H(-5) C(-8) N(-1) O</t>
  </si>
  <si>
    <t>Tyr-&gt;Dha</t>
  </si>
  <si>
    <t>DehydroalaY</t>
  </si>
  <si>
    <t>Dehydroalanine (from Tyrosine)</t>
  </si>
  <si>
    <t>H(-6) C(-6) O(-1)</t>
  </si>
  <si>
    <t>Tyr-&gt;Ala</t>
  </si>
  <si>
    <t>Tyr-&gt;Ala substitution</t>
  </si>
  <si>
    <t>H(-4) C(-6) O(-1)</t>
  </si>
  <si>
    <t>Phe-&gt;Gly</t>
  </si>
  <si>
    <t>Phe-&gt;Gly substitution</t>
  </si>
  <si>
    <t>H(-6) C(-7)</t>
  </si>
  <si>
    <t>Met-loss+Acetyl</t>
  </si>
  <si>
    <t>Removal of initiator methionine from protein N-terminus, then acetylation of the new N-terminus</t>
  </si>
  <si>
    <t>H(-7) C(-3) N(-1) S(-1)</t>
  </si>
  <si>
    <t>Trp-&gt;Pro</t>
  </si>
  <si>
    <t>Trp-&gt;Pro substitution</t>
  </si>
  <si>
    <t>H(-3) C(-6) N(-1)</t>
  </si>
  <si>
    <t>Trp-&gt;Val</t>
  </si>
  <si>
    <t>Trp-&gt;Val substitution</t>
  </si>
  <si>
    <t>H(-1) C(-6) N(-1)</t>
  </si>
  <si>
    <t>Arg-&gt;Ala</t>
  </si>
  <si>
    <t>Arg-&gt;Ala substitution</t>
  </si>
  <si>
    <t>H(-7) C(-3) N(-3)</t>
  </si>
  <si>
    <t>Trp-&gt;Thr</t>
  </si>
  <si>
    <t>Trp-&gt;Thr substitution</t>
  </si>
  <si>
    <t>H(-3) C(-7) N(-1) O</t>
  </si>
  <si>
    <t>Trp-&gt;Cys</t>
  </si>
  <si>
    <t>Trp-&gt;Cys substitution</t>
  </si>
  <si>
    <t>H(-5) C(-8) N(-1) S</t>
  </si>
  <si>
    <t>His-&gt;Gly</t>
  </si>
  <si>
    <t>His-&gt;Gly substitution</t>
  </si>
  <si>
    <t>H(-4) C(-4) N(-2)</t>
  </si>
  <si>
    <t>Tyr-&gt;Ser</t>
  </si>
  <si>
    <t>Tyr-&gt;Ser substitution</t>
  </si>
  <si>
    <t>H(-4) C(-6)</t>
  </si>
  <si>
    <t>Phe-&gt;Ala</t>
  </si>
  <si>
    <t>Phe-&gt;Ala substitution</t>
  </si>
  <si>
    <t>Met-&gt;Gly</t>
  </si>
  <si>
    <t>Met-&gt;Gly substitution</t>
  </si>
  <si>
    <t>H(-6) C(-3) S(-1)</t>
  </si>
  <si>
    <t>Trp-&gt;Xle</t>
  </si>
  <si>
    <t>Trp-&gt;Leu/Ile substitution</t>
  </si>
  <si>
    <t>H C(-5) N(-1)</t>
  </si>
  <si>
    <t>Trp-&gt;Asn</t>
  </si>
  <si>
    <t>Trp-&gt;Asn substitution</t>
  </si>
  <si>
    <t>H(-4) C(-7) O</t>
  </si>
  <si>
    <t>Glu-&gt;Gly</t>
  </si>
  <si>
    <t>Glu-&gt;Gly substitution</t>
  </si>
  <si>
    <t>H(-4) C(-3) O(-2)</t>
  </si>
  <si>
    <t>Lys-&gt;Gly</t>
  </si>
  <si>
    <t>Lys-&gt;Gly substitution</t>
  </si>
  <si>
    <t>H(-9) C(-4) N(-1)</t>
  </si>
  <si>
    <t>Trp-&gt;Asp</t>
  </si>
  <si>
    <t>Trp-&gt;Asp substitution</t>
  </si>
  <si>
    <t>H(-5) C(-7) N(-1) O(2)</t>
  </si>
  <si>
    <t>Gln-&gt;Gly</t>
  </si>
  <si>
    <t>Gln-&gt;Gly substitution</t>
  </si>
  <si>
    <t>H(-5) C(-3) N(-1) O(-1)</t>
  </si>
  <si>
    <t>Arg-&gt;Ser</t>
  </si>
  <si>
    <t>Arg-&gt;Ser substitution</t>
  </si>
  <si>
    <t>H(-7) C(-3) N(-3) O</t>
  </si>
  <si>
    <t>His-&gt;Ala</t>
  </si>
  <si>
    <t>His-&gt;Ala substitution</t>
  </si>
  <si>
    <t>H(-2) C(-3) N(-2)</t>
  </si>
  <si>
    <t>Tyr-&gt;Pro</t>
  </si>
  <si>
    <t>Tyr-&gt;Pro substitution</t>
  </si>
  <si>
    <t>H(-2) C(-4) O(-1)</t>
  </si>
  <si>
    <t>Tyr-&gt;Val</t>
  </si>
  <si>
    <t>Tyr-&gt;Val substitution</t>
  </si>
  <si>
    <t>C(-4) O(-1)</t>
  </si>
  <si>
    <t>Tyr-&gt;Thr</t>
  </si>
  <si>
    <t>Tyr-&gt;Thr substitution</t>
  </si>
  <si>
    <t>H(-2) C(-5)</t>
  </si>
  <si>
    <t>Tyr-&gt;Cys</t>
  </si>
  <si>
    <t>Tyr-&gt;Cys substitution</t>
  </si>
  <si>
    <t>H(-4) C(-6) O(-1) S</t>
  </si>
  <si>
    <t>Phe-&gt;Ser</t>
  </si>
  <si>
    <t>Phe-&gt;Ser substitution</t>
  </si>
  <si>
    <t>H(-4) C(-6) O</t>
  </si>
  <si>
    <t>Met-&gt;Ala</t>
  </si>
  <si>
    <t>Met-&gt;Ala substitution</t>
  </si>
  <si>
    <t>H(-4) C(-2) S(-1)</t>
  </si>
  <si>
    <t>Arg-&gt;Pro</t>
  </si>
  <si>
    <t>Arg-&gt;Pro substitution</t>
  </si>
  <si>
    <t>H(-5) C(-1) N(-3)</t>
  </si>
  <si>
    <t>Trp-&gt;Gln</t>
  </si>
  <si>
    <t>Trp-&gt;Gln substitution</t>
  </si>
  <si>
    <t>H(-2) C(-6) O</t>
  </si>
  <si>
    <t>Asp-&gt;Gly</t>
  </si>
  <si>
    <t>Asp-&gt;Gly substitution</t>
  </si>
  <si>
    <t>H(-2) C(-2) O(-2)</t>
  </si>
  <si>
    <t>Glu-&gt;Ala</t>
  </si>
  <si>
    <t>Glu-&gt;Ala substitution</t>
  </si>
  <si>
    <t>Gly-loss+Amide</t>
  </si>
  <si>
    <t>Enzymatic glycine removal leaving an amidated C-terminus</t>
  </si>
  <si>
    <t>Trp-&gt;Lys</t>
  </si>
  <si>
    <t>Trp-&gt;Lys substitution</t>
  </si>
  <si>
    <t>H(2) C(-5)</t>
  </si>
  <si>
    <t>Lys-&gt;Ala</t>
  </si>
  <si>
    <t>Lys-&gt;Ala substitution</t>
  </si>
  <si>
    <t>H(-7) C(-3) N(-1)</t>
  </si>
  <si>
    <t>Trp-&gt;Glu</t>
  </si>
  <si>
    <t>Trp-&gt;Glu substitution</t>
  </si>
  <si>
    <t>H(-3) C(-6) N(-1) O(2)</t>
  </si>
  <si>
    <t>Arg-&gt;Val</t>
  </si>
  <si>
    <t>Arg-&gt;Val substitution</t>
  </si>
  <si>
    <t>H(-3) C(-1) N(-3)</t>
  </si>
  <si>
    <t>Asn-&gt;Gly</t>
  </si>
  <si>
    <t>Asn-&gt;Gly substitution</t>
  </si>
  <si>
    <t>H(-3) C(-2) N(-1) O(-1)</t>
  </si>
  <si>
    <t>Gln-&gt;Ala</t>
  </si>
  <si>
    <t>Gln-&gt;Ala substitution</t>
  </si>
  <si>
    <t>Xle-&gt;Gly</t>
  </si>
  <si>
    <t>Leu/Ile-&gt;Gly substitution</t>
  </si>
  <si>
    <t>H(-8) C(-4)</t>
  </si>
  <si>
    <t>Arg-&gt;Thr</t>
  </si>
  <si>
    <t>Arg-&gt;Thr substitution</t>
  </si>
  <si>
    <t>H(-5) C(-2) N(-3) O</t>
  </si>
  <si>
    <t>Trp-&gt;Met</t>
  </si>
  <si>
    <t>Trp-&gt;Met substitution</t>
  </si>
  <si>
    <t>H(-1) C(-6) N(-1) S</t>
  </si>
  <si>
    <t>Arg-&gt;Cys</t>
  </si>
  <si>
    <t>Arg-&gt;Cys substitution</t>
  </si>
  <si>
    <t>H(-7) C(-3) N(-3) S</t>
  </si>
  <si>
    <t>His-&gt;Ser</t>
  </si>
  <si>
    <t>His-&gt;Ser substitution</t>
  </si>
  <si>
    <t>H(-2) C(-3) N(-2) O</t>
  </si>
  <si>
    <t>Phe-&gt;Pro</t>
  </si>
  <si>
    <t>Phe-&gt;Pro substitution</t>
  </si>
  <si>
    <t>H(-2) C(-4)</t>
  </si>
  <si>
    <t>Tyr-&gt;Xle</t>
  </si>
  <si>
    <t>Tyr-&gt;Leu/Ile substitution</t>
  </si>
  <si>
    <t>H(2) C(-3) O(-1)</t>
  </si>
  <si>
    <t>Tyr-&gt;Asn</t>
  </si>
  <si>
    <t>Tyr-&gt;Asn substitution</t>
  </si>
  <si>
    <t>H(-3) C(-5) N</t>
  </si>
  <si>
    <t>Trp-&gt;His</t>
  </si>
  <si>
    <t>Trp-&gt;His substitution</t>
  </si>
  <si>
    <t>Tyr-&gt;Asp</t>
  </si>
  <si>
    <t>Tyr-&gt;Asp substitution</t>
  </si>
  <si>
    <t>H(-4) C(-5) O</t>
  </si>
  <si>
    <t>Met-&gt;Hsl</t>
  </si>
  <si>
    <t>Hse_lact</t>
  </si>
  <si>
    <t>Homoserine lactone</t>
  </si>
  <si>
    <t>H(-4) C(-1) S(-1)</t>
  </si>
  <si>
    <t>Dethiomethyl</t>
  </si>
  <si>
    <t>Prompt loss of side chain from oxidised Met</t>
  </si>
  <si>
    <t>Phe-&gt;Val</t>
  </si>
  <si>
    <t>Phe-&gt;Val substitution</t>
  </si>
  <si>
    <t>C(-4)</t>
  </si>
  <si>
    <t>Phe-&gt;Thr</t>
  </si>
  <si>
    <t>Phe-&gt;Thr substitution</t>
  </si>
  <si>
    <t>H(-2) C(-5) O</t>
  </si>
  <si>
    <t>a-type-ion</t>
  </si>
  <si>
    <t>a-type_Ion</t>
  </si>
  <si>
    <t>ISD a-series (C-Term)</t>
  </si>
  <si>
    <t>H(-2) C(-1) O(-2)</t>
  </si>
  <si>
    <t>Cys-&gt;Gly</t>
  </si>
  <si>
    <t>Cys-&gt;Gly substitution</t>
  </si>
  <si>
    <t>H(-2) C(-1) S(-1)</t>
  </si>
  <si>
    <t>Phe-&gt;Cys</t>
  </si>
  <si>
    <t>Phe-&gt;Cys substitution</t>
  </si>
  <si>
    <t>H(-4) C(-6) S</t>
  </si>
  <si>
    <t>Thr-&gt;Gly</t>
  </si>
  <si>
    <t>Thr-&gt;Gly substitution</t>
  </si>
  <si>
    <t>H(-4) C(-2) O(-1)</t>
  </si>
  <si>
    <t>Met-&gt;Ser</t>
  </si>
  <si>
    <t>Met-&gt;Ser substitution</t>
  </si>
  <si>
    <t>H(-4) C(-2) O S(-1)</t>
  </si>
  <si>
    <t>Asp-&gt;Ala</t>
  </si>
  <si>
    <t>Asp-&gt;Ala substitution</t>
  </si>
  <si>
    <t>C(-1) O(-2)</t>
  </si>
  <si>
    <t>Arg-&gt;GluSA</t>
  </si>
  <si>
    <t>Argglutamicsealde</t>
  </si>
  <si>
    <t>Arginine oxidation to glutamic semialdehyde</t>
  </si>
  <si>
    <t>H(-5) C(-1) N(-3) O</t>
  </si>
  <si>
    <t>Arg-&gt;Xle</t>
  </si>
  <si>
    <t>Arg-&gt;Leu/Ile substitution</t>
  </si>
  <si>
    <t>H(-1) N(-3)</t>
  </si>
  <si>
    <t>Asn-&gt;Ala</t>
  </si>
  <si>
    <t>Asn-&gt;Ala substitution</t>
  </si>
  <si>
    <t>H(-1) C(-1) N(-1) O(-1)</t>
  </si>
  <si>
    <t>Arg-&gt;Asn</t>
  </si>
  <si>
    <t>Arg-&gt;Asn substitution</t>
  </si>
  <si>
    <t>H(-6) C(-2) N(-2) O</t>
  </si>
  <si>
    <t>Xle-&gt;Ala</t>
  </si>
  <si>
    <t>Leu/Ile-&gt;Ala substitution</t>
  </si>
  <si>
    <t>H(-6) C(-3)</t>
  </si>
  <si>
    <t>Val-&gt;Gly</t>
  </si>
  <si>
    <t>Val-&gt;Gly substitution</t>
  </si>
  <si>
    <t>Arg-&gt;Orn</t>
  </si>
  <si>
    <t>Arg2Orn</t>
  </si>
  <si>
    <t>Ornithine from Arginine</t>
  </si>
  <si>
    <t>H(-2) C(-1) N(-2)</t>
  </si>
  <si>
    <t>Glu-&gt;Ser</t>
  </si>
  <si>
    <t>Glu-&gt;Ser substitution</t>
  </si>
  <si>
    <t>H(-2) C(-2) O(-1)</t>
  </si>
  <si>
    <t>Arg-&gt;Asp</t>
  </si>
  <si>
    <t>Arg-&gt;Asp substitution</t>
  </si>
  <si>
    <t>H(-7) C(-2) N(-3) O(2)</t>
  </si>
  <si>
    <t>Lys-&gt;Ser</t>
  </si>
  <si>
    <t>Lys-&gt;Ser substitution</t>
  </si>
  <si>
    <t>H(-7) C(-3) N(-1) O</t>
  </si>
  <si>
    <t>Gln-&gt;Ser</t>
  </si>
  <si>
    <t>Gln-&gt;Ser substitution</t>
  </si>
  <si>
    <t>H(-3) C(-2) N(-1)</t>
  </si>
  <si>
    <t>Pro-&gt;Gly</t>
  </si>
  <si>
    <t>Pro-&gt;Gly substitution</t>
  </si>
  <si>
    <t>H(-4) C(-3)</t>
  </si>
  <si>
    <t>His-&gt;Pro</t>
  </si>
  <si>
    <t>His-&gt;Pro substitution</t>
  </si>
  <si>
    <t>C(-1) N(-2)</t>
  </si>
  <si>
    <t>Trp-&gt;Phe</t>
  </si>
  <si>
    <t>Trp-&gt;Phe substitution</t>
  </si>
  <si>
    <t>H(-1) C(-2) N(-1)</t>
  </si>
  <si>
    <t>His-&gt;Val</t>
  </si>
  <si>
    <t>His-&gt;Val substitution</t>
  </si>
  <si>
    <t>H(2) C(-1) N(-2)</t>
  </si>
  <si>
    <t>His-&gt;Thr</t>
  </si>
  <si>
    <t>His-&gt;Thr substitution</t>
  </si>
  <si>
    <t>C(-2) N(-2) O</t>
  </si>
  <si>
    <t>Tyr-&gt;Gln</t>
  </si>
  <si>
    <t>Tyr-&gt;Gln substitution</t>
  </si>
  <si>
    <t>H(-1) C(-4) N</t>
  </si>
  <si>
    <t>Tyr-&gt;Lys</t>
  </si>
  <si>
    <t>Tyr-&gt;Lys substitution</t>
  </si>
  <si>
    <t>H(3) C(-3) N O(-1)</t>
  </si>
  <si>
    <t>His-&gt;Cys</t>
  </si>
  <si>
    <t>His-&gt;Cys substitution</t>
  </si>
  <si>
    <t>H(-2) C(-3) N(-2) S</t>
  </si>
  <si>
    <t>Tyr-&gt;Glu</t>
  </si>
  <si>
    <t>Tyr-&gt;Glu substitution</t>
  </si>
  <si>
    <t>H(-2) C(-4) O</t>
  </si>
  <si>
    <t>Cys-&gt;Dha</t>
  </si>
  <si>
    <t>DehydroalaC</t>
  </si>
  <si>
    <t>Dehydroalanine (from Cysteine)</t>
  </si>
  <si>
    <t>H(-2) S(-1)</t>
  </si>
  <si>
    <t>Met-&gt;Pro</t>
  </si>
  <si>
    <t>Met-&gt;Pro substitution</t>
  </si>
  <si>
    <t>Phe-&gt;Xle</t>
  </si>
  <si>
    <t>Phe-&gt;Leu/Ile substitution</t>
  </si>
  <si>
    <t>H(2) C(-3)</t>
  </si>
  <si>
    <t>Phe-&gt;Asn</t>
  </si>
  <si>
    <t>Phe-&gt;Asn substitution</t>
  </si>
  <si>
    <t>H(-3) C(-5) N O</t>
  </si>
  <si>
    <t>Cys-&gt;PyruvicAcid</t>
  </si>
  <si>
    <t>pyruvicC</t>
  </si>
  <si>
    <t>pyruvic acid from N-term cys</t>
  </si>
  <si>
    <t>H(-3) N(-1) O S(-1)</t>
  </si>
  <si>
    <t>Phe-&gt;Asp</t>
  </si>
  <si>
    <t>Phe-&gt;Asp substitution</t>
  </si>
  <si>
    <t>H(-4) C(-5) O(2)</t>
  </si>
  <si>
    <t>Tyr-&gt;Met</t>
  </si>
  <si>
    <t>Tyr-&gt;Met substitution</t>
  </si>
  <si>
    <t>C(-4) O(-1) S</t>
  </si>
  <si>
    <t>Met-&gt;AspSA</t>
  </si>
  <si>
    <t>Methionine oxidation to aspartic semialdehyde</t>
  </si>
  <si>
    <t>H(-4) C(-1) O S(-1)</t>
  </si>
  <si>
    <t>Glu-&gt;Pro</t>
  </si>
  <si>
    <t>Glu-&gt;Pro substitution</t>
  </si>
  <si>
    <t>O(-2)</t>
  </si>
  <si>
    <t>Met-&gt;Val</t>
  </si>
  <si>
    <t>Met-&gt;Val substitution</t>
  </si>
  <si>
    <t>S(-1)</t>
  </si>
  <si>
    <t>Cys-&gt;Ala</t>
  </si>
  <si>
    <t>Cys-&gt;Ala substitution</t>
  </si>
  <si>
    <t>Lys-&gt;Pro</t>
  </si>
  <si>
    <t>Lys-&gt;Pro substitution</t>
  </si>
  <si>
    <t>H(-5) C(-1) N(-1)</t>
  </si>
  <si>
    <t>Gln-&gt;Pro</t>
  </si>
  <si>
    <t>Gln-&gt;Pro substitution</t>
  </si>
  <si>
    <t>H(-1) N(-1) O(-1)</t>
  </si>
  <si>
    <t>Pro-&gt;Pyrrolidinone</t>
  </si>
  <si>
    <t>Pyrrolidinone</t>
  </si>
  <si>
    <t>Proline oxidation to pyrrolidinone</t>
  </si>
  <si>
    <t>H(-2) C(-1) O(-1)</t>
  </si>
  <si>
    <t>Ser-&gt;Gly</t>
  </si>
  <si>
    <t>Ser-&gt;Gly substitution</t>
  </si>
  <si>
    <t>Thr-&gt;Ala</t>
  </si>
  <si>
    <t>Thr-&gt;Ala substitution</t>
  </si>
  <si>
    <t>Decarboxylation</t>
  </si>
  <si>
    <t>Met-&gt;Hse</t>
  </si>
  <si>
    <t>HSe</t>
  </si>
  <si>
    <t>Homoserine</t>
  </si>
  <si>
    <t>H(-2) C(-1) O S(-1)</t>
  </si>
  <si>
    <t>Met-&gt;Thr</t>
  </si>
  <si>
    <t>Met-&gt;Thr substitution</t>
  </si>
  <si>
    <t>Trp-&gt;Arg</t>
  </si>
  <si>
    <t>Trp-&gt;Arg substitution</t>
  </si>
  <si>
    <t>H(2) C(-5) N(2)</t>
  </si>
  <si>
    <t>Glu-&gt;Val</t>
  </si>
  <si>
    <t>Glu-&gt;Val substitution</t>
  </si>
  <si>
    <t>H(2) O(-2)</t>
  </si>
  <si>
    <t>Lys-&gt;Val</t>
  </si>
  <si>
    <t>Lys-&gt;Val substitution</t>
  </si>
  <si>
    <t>H(-3) C(-1) N(-1)</t>
  </si>
  <si>
    <t>Gln-&gt;Val</t>
  </si>
  <si>
    <t>Gln-&gt;Val substitution</t>
  </si>
  <si>
    <t>H N(-1) O(-1)</t>
  </si>
  <si>
    <t>Arg-&gt;Gln</t>
  </si>
  <si>
    <t>Arg-&gt;Gln substitution</t>
  </si>
  <si>
    <t>H(-4) C(-1) N(-2) O</t>
  </si>
  <si>
    <t>Val-&gt;Ala</t>
  </si>
  <si>
    <t>Val-&gt;Ala substitution</t>
  </si>
  <si>
    <t>H(-4) C(-2)</t>
  </si>
  <si>
    <t>Met-&gt;Cys</t>
  </si>
  <si>
    <t>Met-&gt;Cys substitution</t>
  </si>
  <si>
    <t>Arg-&gt;Lys</t>
  </si>
  <si>
    <t>Arg-&gt;Lys substitution</t>
  </si>
  <si>
    <t>N(-2)</t>
  </si>
  <si>
    <t>Pro-&gt;Pyrrolidone</t>
  </si>
  <si>
    <t>OxPro</t>
  </si>
  <si>
    <t>Pyrrolidone from Proline</t>
  </si>
  <si>
    <t>C(-1) O(-1)</t>
  </si>
  <si>
    <t>Asp-&gt;Ser</t>
  </si>
  <si>
    <t>Asp-&gt;Ser substitution</t>
  </si>
  <si>
    <t>Glu-&gt;Thr</t>
  </si>
  <si>
    <t>Glu-&gt;Thr substitution</t>
  </si>
  <si>
    <t>Arg-&gt;Glu</t>
  </si>
  <si>
    <t>Arg-&gt;Glu substitution</t>
  </si>
  <si>
    <t>H(-5) C(-1) N(-3) O(2)</t>
  </si>
  <si>
    <t>Lys-&gt;Thr</t>
  </si>
  <si>
    <t>Lys-&gt;Thr substitution</t>
  </si>
  <si>
    <t>H(-5) C(-2) N(-1) O</t>
  </si>
  <si>
    <t>Asn-&gt;Ser</t>
  </si>
  <si>
    <t>Asn-&gt;Ser substitution</t>
  </si>
  <si>
    <t>H(-1) C(-1) N(-1)</t>
  </si>
  <si>
    <t>Gln-&gt;Thr</t>
  </si>
  <si>
    <t>Gln-&gt;Thr substitution</t>
  </si>
  <si>
    <t>Xle-&gt;Ser</t>
  </si>
  <si>
    <t>Leu/Ile-&gt;Ser substitution</t>
  </si>
  <si>
    <t>H(-6) C(-3) O</t>
  </si>
  <si>
    <t>Glu-&gt;Cys</t>
  </si>
  <si>
    <t>Glu-&gt;Cys substitution</t>
  </si>
  <si>
    <t>H(-2) C(-2) O(-2) S</t>
  </si>
  <si>
    <t>Pro-&gt;Ala</t>
  </si>
  <si>
    <t>Pro-&gt;Ala substitution</t>
  </si>
  <si>
    <t>H(-2) C(-2)</t>
  </si>
  <si>
    <t>Tyr-&gt;His</t>
  </si>
  <si>
    <t>Tyr-&gt;His substitution</t>
  </si>
  <si>
    <t>H(-2) C(-3) N(2) O(-1)</t>
  </si>
  <si>
    <t>Lys-&gt;Cys</t>
  </si>
  <si>
    <t>Lys-&gt;Cys substitution</t>
  </si>
  <si>
    <t>H(-7) C(-3) N(-1) S</t>
  </si>
  <si>
    <t>Arg-&gt;Met</t>
  </si>
  <si>
    <t>Arg-&gt;Met substitution</t>
  </si>
  <si>
    <t>H(-3) C(-1) N(-3) S</t>
  </si>
  <si>
    <t>Gln-&gt;Cys</t>
  </si>
  <si>
    <t>Gln-&gt;Cys substitution</t>
  </si>
  <si>
    <t>H(-3) C(-2) N(-1) O(-1) S</t>
  </si>
  <si>
    <t>His-&gt;Xle</t>
  </si>
  <si>
    <t>His-&gt;Leu/Ile substitution</t>
  </si>
  <si>
    <t>H(4) N(-2)</t>
  </si>
  <si>
    <t>His-&gt;Asn</t>
  </si>
  <si>
    <t>His2Asn</t>
  </si>
  <si>
    <t>His-&gt;Asn substitution</t>
  </si>
  <si>
    <t>H(-1) C(-2) N(-1) O</t>
  </si>
  <si>
    <t>Trp-&gt;Tyr</t>
  </si>
  <si>
    <t>Trp-&gt;Tyr substitution</t>
  </si>
  <si>
    <t>His-&gt;Asp</t>
  </si>
  <si>
    <t>His2Asp</t>
  </si>
  <si>
    <t>His-&gt;Asp substitution</t>
  </si>
  <si>
    <t>H(-2) C(-2) N(-2) O(2)</t>
  </si>
  <si>
    <t>Met-&gt;Hpg</t>
  </si>
  <si>
    <t>methionine replacement by homopropargylglycine</t>
  </si>
  <si>
    <t>H(-2) C S(-1)</t>
  </si>
  <si>
    <t>azole</t>
  </si>
  <si>
    <t>Formation of five membered aromatic heterocycle</t>
  </si>
  <si>
    <t>H(-4) O(-1)</t>
  </si>
  <si>
    <t>Arg-&gt;His</t>
  </si>
  <si>
    <t>Arg-&gt;His substitution</t>
  </si>
  <si>
    <t>H(-5) N(-1)</t>
  </si>
  <si>
    <t>Phe-&gt;Gln</t>
  </si>
  <si>
    <t>Phe-&gt;Gln substitution</t>
  </si>
  <si>
    <t>H(-1) C(-4) N O</t>
  </si>
  <si>
    <t>Phe-&gt;Lys</t>
  </si>
  <si>
    <t>Phe-&gt;Lys substitution</t>
  </si>
  <si>
    <t>H(3) C(-3) N</t>
  </si>
  <si>
    <t>Phe-&gt;Glu</t>
  </si>
  <si>
    <t>Phe-&gt;Glu substitution</t>
  </si>
  <si>
    <t>H(-2) C(-4) O(2)</t>
  </si>
  <si>
    <t>15N-oxobutanoic</t>
  </si>
  <si>
    <t>Loss of ammonia (15N)</t>
  </si>
  <si>
    <t>H(-3) 15N(-1)</t>
  </si>
  <si>
    <t>Dehydrated</t>
  </si>
  <si>
    <t>Phospho+PL</t>
  </si>
  <si>
    <t>Dehydration</t>
  </si>
  <si>
    <t>H(-2) O(-1)</t>
  </si>
  <si>
    <t>Glu-&gt;pyro-Glu</t>
  </si>
  <si>
    <t>Pyro_glu</t>
  </si>
  <si>
    <t>Pyro-glu from E</t>
  </si>
  <si>
    <t>Xlink:EDC</t>
  </si>
  <si>
    <t>carbodiimide crosslinker</t>
  </si>
  <si>
    <t>Cys-&gt;Oxoalanine</t>
  </si>
  <si>
    <t>oxoalanine</t>
  </si>
  <si>
    <t>H(-2) O S(-1)</t>
  </si>
  <si>
    <t>Asp-&gt;Pro</t>
  </si>
  <si>
    <t>Asp-&gt;Pro substitution</t>
  </si>
  <si>
    <t>H(2) C O(-2)</t>
  </si>
  <si>
    <t>Met-&gt;Xle</t>
  </si>
  <si>
    <t>Met-&gt;Leu/Ile substitution</t>
  </si>
  <si>
    <t>H(2) C S(-1)</t>
  </si>
  <si>
    <t>Gln-&gt;pyro-Glu</t>
  </si>
  <si>
    <t>Pyro-glu</t>
  </si>
  <si>
    <t>Pyro-glu from Q</t>
  </si>
  <si>
    <t>H(-3) N(-1)</t>
  </si>
  <si>
    <t>Ammonia-loss</t>
  </si>
  <si>
    <t>N-oxobutanoic</t>
  </si>
  <si>
    <t>Loss of ammonia</t>
  </si>
  <si>
    <t>Xlink:KQisopeptide</t>
  </si>
  <si>
    <t>Isopeptide bond formation with loss of ammonia</t>
  </si>
  <si>
    <t>Met-&gt;Asn</t>
  </si>
  <si>
    <t>Met-&gt;Asn substitution</t>
  </si>
  <si>
    <t>H(-3) C(-1) N O S(-1)</t>
  </si>
  <si>
    <t>Asn-&gt;Pro</t>
  </si>
  <si>
    <t>Asn-&gt;Pro substitution</t>
  </si>
  <si>
    <t>H C N(-1) O(-1)</t>
  </si>
  <si>
    <t>Xle-&gt;Pro</t>
  </si>
  <si>
    <t>Leu/Ile-&gt;Pro substitution</t>
  </si>
  <si>
    <t>H(-4) C(-1)</t>
  </si>
  <si>
    <t>Phe-&gt;Met</t>
  </si>
  <si>
    <t>Phe-&gt;Met substitution</t>
  </si>
  <si>
    <t>C(-4) S</t>
  </si>
  <si>
    <t>Met-&gt;Asp</t>
  </si>
  <si>
    <t>Met-&gt;Asp substitution</t>
  </si>
  <si>
    <t>H(-4) C(-1) O(2) S(-1)</t>
  </si>
  <si>
    <t>Deoxy</t>
  </si>
  <si>
    <t>semialdehyde</t>
  </si>
  <si>
    <t>reduction</t>
  </si>
  <si>
    <t>O(-1)</t>
  </si>
  <si>
    <t>Ser-&gt;Ala</t>
  </si>
  <si>
    <t>Ser-&gt;Ala substitution</t>
  </si>
  <si>
    <t>Tyr-&gt;Phe</t>
  </si>
  <si>
    <t>Tyr-&gt;Phe substitution</t>
  </si>
  <si>
    <t>Cys-&gt;Ser</t>
  </si>
  <si>
    <t>Cys-&gt;Ser substitution</t>
  </si>
  <si>
    <t>O S(-1)</t>
  </si>
  <si>
    <t>Asp-&gt;Val</t>
  </si>
  <si>
    <t>Asp-&gt;Val substitution</t>
  </si>
  <si>
    <t>H(4) C O(-2)</t>
  </si>
  <si>
    <t>Glu-&gt;Xle</t>
  </si>
  <si>
    <t>Glu-&gt;Leu/Ile substitution</t>
  </si>
  <si>
    <t>Ser-&gt;LacticAcid</t>
  </si>
  <si>
    <t>lactic</t>
  </si>
  <si>
    <t>lactic acid from N-term Ser</t>
  </si>
  <si>
    <t>H(-1) N(-1)</t>
  </si>
  <si>
    <t>Lys-&gt;Xle</t>
  </si>
  <si>
    <t>Lys-&gt;Leu/Ile substitution</t>
  </si>
  <si>
    <t>ISD_z+2_ion</t>
  </si>
  <si>
    <t>ISD (z+2)-series</t>
  </si>
  <si>
    <t>Glu-&gt;Asn</t>
  </si>
  <si>
    <t>Glu-&gt;Asn substitution</t>
  </si>
  <si>
    <t>H(-1) C(-1) N O(-1)</t>
  </si>
  <si>
    <t>Gln-&gt;Xle</t>
  </si>
  <si>
    <t>Gln-&gt;Leu/Ile substitution</t>
  </si>
  <si>
    <t>H(3) C N(-1) O(-1)</t>
  </si>
  <si>
    <t>Asn-&gt;Val</t>
  </si>
  <si>
    <t>Asn-&gt;Val substitution</t>
  </si>
  <si>
    <t>Lys-&gt;Asn</t>
  </si>
  <si>
    <t>Lys-&gt;Asn substitution</t>
  </si>
  <si>
    <t>H(-6) C(-2) O</t>
  </si>
  <si>
    <t>Ala-&gt;Gly</t>
  </si>
  <si>
    <t>Ala-&gt;Gly substitution</t>
  </si>
  <si>
    <t>H(-2) C(-1)</t>
  </si>
  <si>
    <t>Glu-&gt;Asp</t>
  </si>
  <si>
    <t>Glu-&gt;Asp substitution</t>
  </si>
  <si>
    <t>Xle-&gt;Val</t>
  </si>
  <si>
    <t>Leu/Ile-&gt;Val substitution</t>
  </si>
  <si>
    <t>Thr-&gt;Ser</t>
  </si>
  <si>
    <t>Thr-&gt;Ser substitution</t>
  </si>
  <si>
    <t>Gln-&gt;Asn</t>
  </si>
  <si>
    <t>Gln-&gt;Asn substitution</t>
  </si>
  <si>
    <t>Asp-&gt;Thr</t>
  </si>
  <si>
    <t>Asp-&gt;Thr substitution</t>
  </si>
  <si>
    <t>H(2) O(-1)</t>
  </si>
  <si>
    <t>Lys-&gt;Asp</t>
  </si>
  <si>
    <t>Lys-&gt;Asp substitution</t>
  </si>
  <si>
    <t>H(-7) C(-2) N(-1) O(2)</t>
  </si>
  <si>
    <t>Gln-&gt;Asp</t>
  </si>
  <si>
    <t>Gln-&gt;Asp substitution</t>
  </si>
  <si>
    <t>H(-3) C(-1) N(-1) O</t>
  </si>
  <si>
    <t>Asn-&gt;Thr</t>
  </si>
  <si>
    <t>Asn-&gt;Thr substitution</t>
  </si>
  <si>
    <t>H N(-1)</t>
  </si>
  <si>
    <t>Xle-&gt;Thr</t>
  </si>
  <si>
    <t>Leu/Ile-&gt;Thr substitution</t>
  </si>
  <si>
    <t>H(-4) C(-2) O</t>
  </si>
  <si>
    <t>Val-&gt;Ser</t>
  </si>
  <si>
    <t>Val-&gt;Ser substitution</t>
  </si>
  <si>
    <t>Asp-&gt;Cys</t>
  </si>
  <si>
    <t>Asp-&gt;Cys substitution</t>
  </si>
  <si>
    <t>C(-1) O(-2) S</t>
  </si>
  <si>
    <t>Asn-&gt;Cys</t>
  </si>
  <si>
    <t>Asn-&gt;Cys substitution</t>
  </si>
  <si>
    <t>H(-1) C(-1) N(-1) O(-1) S</t>
  </si>
  <si>
    <t>Xle-&gt;Cys</t>
  </si>
  <si>
    <t>Leu/Ile-&gt;Cys substitution</t>
  </si>
  <si>
    <t>H(-6) C(-3) S</t>
  </si>
  <si>
    <t>Aspartylurea</t>
  </si>
  <si>
    <t>H(-2) C(-1) N(-2) O(2)</t>
  </si>
  <si>
    <t>Pro-&gt;Ser</t>
  </si>
  <si>
    <t>Pro-&gt;Ser substitution</t>
  </si>
  <si>
    <t>H(-2) C(-2) O</t>
  </si>
  <si>
    <t>Phe-&gt;His</t>
  </si>
  <si>
    <t>Phe-&gt;His substitution</t>
  </si>
  <si>
    <t>H(-2) C(-3) N(2)</t>
  </si>
  <si>
    <t>Arg-&gt;Phe</t>
  </si>
  <si>
    <t>Arg-&gt;Phe substitution</t>
  </si>
  <si>
    <t>H(-3) C(3) N(-3)</t>
  </si>
  <si>
    <t>His-&gt;Gln</t>
  </si>
  <si>
    <t>His-&gt;Gln substitution</t>
  </si>
  <si>
    <t>H C(-1) N(-1) O</t>
  </si>
  <si>
    <t>His-&gt;Lys</t>
  </si>
  <si>
    <t>His-&gt;Lys substitution</t>
  </si>
  <si>
    <t>H(5) N(-1)</t>
  </si>
  <si>
    <t>His-&gt;Glu</t>
  </si>
  <si>
    <t>His-&gt;Glu substitution</t>
  </si>
  <si>
    <t>C(-1) N(-2) O(2)</t>
  </si>
  <si>
    <t>Tyr-&gt;Arg</t>
  </si>
  <si>
    <t>Tyr-&gt;Arg substitution</t>
  </si>
  <si>
    <t>H(3) C(-3) N(3) O(-1)</t>
  </si>
  <si>
    <t>His-&gt;Met</t>
  </si>
  <si>
    <t>His-&gt;Met substitution</t>
  </si>
  <si>
    <t>H(2) C(-1) N(-2) S</t>
  </si>
  <si>
    <t>Cys-&gt;Pro</t>
  </si>
  <si>
    <t>Cys-&gt;Pro substitution</t>
  </si>
  <si>
    <t>H(2) C(2) S(-1)</t>
  </si>
  <si>
    <t>Met-&gt;Aha</t>
  </si>
  <si>
    <t>Methionine replacement by azido homoalanine</t>
  </si>
  <si>
    <t>H(-3) C(-1) N(3) S(-1)</t>
  </si>
  <si>
    <t>Thr-&gt;Pro</t>
  </si>
  <si>
    <t>Thr-&gt;Pro substitution</t>
  </si>
  <si>
    <t>C O(-1)</t>
  </si>
  <si>
    <t>Glu-&gt;pyro-Glu+Methyl</t>
  </si>
  <si>
    <t>Pyro-Glu from E + Methylation</t>
  </si>
  <si>
    <t>Cys-&gt;Val</t>
  </si>
  <si>
    <t>Cys-&gt;Val substitution</t>
  </si>
  <si>
    <t>H(4) C(2) S(-1)</t>
  </si>
  <si>
    <t>Met-&gt;Gln</t>
  </si>
  <si>
    <t>Met-&gt;Gln substitution</t>
  </si>
  <si>
    <t>H(-1) N O S(-1)</t>
  </si>
  <si>
    <t>Met-&gt;Lys</t>
  </si>
  <si>
    <t>Met-&gt;Lys substitution</t>
  </si>
  <si>
    <t>H(3) C N S(-1)</t>
  </si>
  <si>
    <t>Cys-&gt;methylaminoAla</t>
  </si>
  <si>
    <t>carbamidomethylated Cys that undergoes beta-elimination and Michael addition of methylamine</t>
  </si>
  <si>
    <t>Didehydro</t>
  </si>
  <si>
    <t>didehydro</t>
  </si>
  <si>
    <t>2-amino-3-oxo-butanoic_acid</t>
  </si>
  <si>
    <t>H(-2)</t>
  </si>
  <si>
    <t>Val-&gt;Pro</t>
  </si>
  <si>
    <t>Val-&gt;Pro substitution</t>
  </si>
  <si>
    <t>Xlink:Disulfide</t>
  </si>
  <si>
    <t>Intact disulfide bridge</t>
  </si>
  <si>
    <t>Met-&gt;Glu</t>
  </si>
  <si>
    <t>Met-&gt;Glu substitution</t>
  </si>
  <si>
    <t>H(-2) O(2) S(-1)</t>
  </si>
  <si>
    <t>Thr-&gt;Val</t>
  </si>
  <si>
    <t>Thr-&gt;Val substitution</t>
  </si>
  <si>
    <t>H(2) C O(-1)</t>
  </si>
  <si>
    <t>Cys-&gt;Thr</t>
  </si>
  <si>
    <t>Cys-&gt;Thr substitution</t>
  </si>
  <si>
    <t>H(2) C O S(-1)</t>
  </si>
  <si>
    <t>Asp-&gt;Xle</t>
  </si>
  <si>
    <t>Asp-&gt;Leu/Ile substitution</t>
  </si>
  <si>
    <t>H(6) C(2) O(-2)</t>
  </si>
  <si>
    <t>Lys-&gt;Allysine</t>
  </si>
  <si>
    <t>Lysaminoadipicsealde</t>
  </si>
  <si>
    <t>Lysine oxidation to aminoadipic semialdehyde</t>
  </si>
  <si>
    <t>H(-3) N(-1) O</t>
  </si>
  <si>
    <t>Dehydro</t>
  </si>
  <si>
    <t>Cystine</t>
  </si>
  <si>
    <t>Half of a disulfide bridge</t>
  </si>
  <si>
    <t>H(-1)</t>
  </si>
  <si>
    <t>Amidated</t>
  </si>
  <si>
    <t>Amide</t>
  </si>
  <si>
    <t>Amidation</t>
  </si>
  <si>
    <t>H N O(-1)</t>
  </si>
  <si>
    <t>Asp-&gt;Asn</t>
  </si>
  <si>
    <t>Asp-&gt;Asn substitution</t>
  </si>
  <si>
    <t>Glu-&gt;Gln</t>
  </si>
  <si>
    <t>Glu-&gt;Gln substitution</t>
  </si>
  <si>
    <t>Glu-&gt;pyro-Glu+Methyl:2H(2)13C(1)</t>
  </si>
  <si>
    <t>Pyro-Glu from E + Methylation Medium</t>
  </si>
  <si>
    <t>H(-2) 2H(2) 13C O(-1)</t>
  </si>
  <si>
    <t>Asn-&gt;Xle</t>
  </si>
  <si>
    <t>Asn-&gt;Leu/Ile substitution</t>
  </si>
  <si>
    <t>H(5) C(2) N(-1) O(-1)</t>
  </si>
  <si>
    <t>Glu-&gt;Lys</t>
  </si>
  <si>
    <t>Glu-&gt;Lys substitution</t>
  </si>
  <si>
    <t>H(5) C N O(-2)</t>
  </si>
  <si>
    <t>Lys-&gt;Gln</t>
  </si>
  <si>
    <t>Lys-&gt;Gln substitution</t>
  </si>
  <si>
    <t>H(-4) C(-1) O</t>
  </si>
  <si>
    <t>Gln-&gt;Lys</t>
  </si>
  <si>
    <t>Gln-&gt;Lys substitution</t>
  </si>
  <si>
    <t>H(4) C O(-1)</t>
  </si>
  <si>
    <t>Lys-&gt;Glu</t>
  </si>
  <si>
    <t>Lys-&gt;Glu substitution</t>
  </si>
  <si>
    <t>H(-5) C(-1) N(-1) O(2)</t>
  </si>
  <si>
    <t>Xle-&gt;Asn</t>
  </si>
  <si>
    <t>Leu/Ile-&gt;Asn substitution</t>
  </si>
  <si>
    <t>H(-5) C(-2) N O</t>
  </si>
  <si>
    <t>Deamidated</t>
  </si>
  <si>
    <t>Deamidation</t>
  </si>
  <si>
    <t>H(-1) N(-1) O</t>
  </si>
  <si>
    <t>Asn-&gt;Asp</t>
  </si>
  <si>
    <t>Asn-&gt;Asp substitution</t>
  </si>
  <si>
    <t>Gln-&gt;Glu</t>
  </si>
  <si>
    <t>Gln-&gt;Glu substitution</t>
  </si>
  <si>
    <t>Label:15N(1)</t>
  </si>
  <si>
    <t>15N(1)</t>
  </si>
  <si>
    <t>N(-1) 15N</t>
  </si>
  <si>
    <t>Xle-&gt;Asp</t>
  </si>
  <si>
    <t>Leu/Ile-&gt;Asp substitution</t>
  </si>
  <si>
    <t>H(-6) C(-2) O(2)</t>
  </si>
  <si>
    <t>Thr-&gt;Cys</t>
  </si>
  <si>
    <t>Thr-&gt;Cys substitution</t>
  </si>
  <si>
    <t>H(-2) C(-1) O(-1) S</t>
  </si>
  <si>
    <t>Val-&gt;Thr</t>
  </si>
  <si>
    <t>Val-&gt;Thr substitution</t>
  </si>
  <si>
    <t>H(-2) C(-1) O</t>
  </si>
  <si>
    <t>Label:15N(2)</t>
  </si>
  <si>
    <t>15N(2)</t>
  </si>
  <si>
    <t>N(-2) 15N(2)</t>
  </si>
  <si>
    <t>Glu-&gt;Met</t>
  </si>
  <si>
    <t>Glu-&gt;Met substitution</t>
  </si>
  <si>
    <t>H(2) O(-2) S</t>
  </si>
  <si>
    <t>Label:18O(1)</t>
  </si>
  <si>
    <t>O18_STY</t>
  </si>
  <si>
    <t>O18 Labeling</t>
  </si>
  <si>
    <t>O(-1) 18O</t>
  </si>
  <si>
    <t>Pro-&gt;Val</t>
  </si>
  <si>
    <t>Pro-&gt;Val substitution</t>
  </si>
  <si>
    <t>H(2)</t>
  </si>
  <si>
    <t>Lys-&gt;Met</t>
  </si>
  <si>
    <t>Lys-&gt;Met substitution</t>
  </si>
  <si>
    <t>H(-3) C(-1) N(-1) S</t>
  </si>
  <si>
    <t>Gln-&gt;Met</t>
  </si>
  <si>
    <t>Gln-&gt;Met substitution</t>
  </si>
  <si>
    <t>H N(-1) O(-1) S</t>
  </si>
  <si>
    <t>Delta:H(1)N(-1)18O(1)</t>
  </si>
  <si>
    <t>GN18Olabeling</t>
  </si>
  <si>
    <t>glycosylated asparagine 18O labeling</t>
  </si>
  <si>
    <t>H(-1) N(-1) 18O</t>
  </si>
  <si>
    <t>Deamidated:18O(1)</t>
  </si>
  <si>
    <t>Deamidation_O18</t>
  </si>
  <si>
    <t>Deamidation in presence of O18</t>
  </si>
  <si>
    <t>Label:15N(3)</t>
  </si>
  <si>
    <t>15N(3)</t>
  </si>
  <si>
    <t>N(-3) 15N(3)</t>
  </si>
  <si>
    <t>Label:13C(3)</t>
  </si>
  <si>
    <t>13C3 label for SILAC</t>
  </si>
  <si>
    <t>C(-3) 13C(3)</t>
  </si>
  <si>
    <t>Label:2H(3)</t>
  </si>
  <si>
    <t>D3_Label</t>
  </si>
  <si>
    <t>Trideuteration</t>
  </si>
  <si>
    <t>H(-3) 2H(3)</t>
  </si>
  <si>
    <t>Val-&gt;Cys</t>
  </si>
  <si>
    <t>Val-&gt;Cys substitution</t>
  </si>
  <si>
    <t>H(-4) C(-2) S</t>
  </si>
  <si>
    <t>Label:15N(4)</t>
  </si>
  <si>
    <t>SILAC 15N(4)</t>
  </si>
  <si>
    <t>N(-4) 15N(4)</t>
  </si>
  <si>
    <t>Trp-&gt;Kynurenin</t>
  </si>
  <si>
    <t>kynurenin</t>
  </si>
  <si>
    <t>tryptophan oxidation to kynurenin</t>
  </si>
  <si>
    <t>C(-1) O</t>
  </si>
  <si>
    <t>Pro-&gt;Thr</t>
  </si>
  <si>
    <t>Pro-&gt;Thr substitution</t>
  </si>
  <si>
    <t>Label:13C(2)15N(2)</t>
  </si>
  <si>
    <t>13C(2) 15N(2)</t>
  </si>
  <si>
    <t>C(-2) 13C(2) N(-2) 15N(2)</t>
  </si>
  <si>
    <t>Label:13C(3)15N(1)</t>
  </si>
  <si>
    <t>SILAC or AQUA label</t>
  </si>
  <si>
    <t>C(-3) 13C(3) N(-1) 15N</t>
  </si>
  <si>
    <t>Label:18O(2)</t>
  </si>
  <si>
    <t>double_O18</t>
  </si>
  <si>
    <t>O18 label at both C-terminal oxygens</t>
  </si>
  <si>
    <t>O(-2) 18O(2)</t>
  </si>
  <si>
    <t>Label:13C(4)</t>
  </si>
  <si>
    <t>13C4 Methionine label</t>
  </si>
  <si>
    <t>C(-4) 13C(4)</t>
  </si>
  <si>
    <t>Label:13C(1)2H(3)</t>
  </si>
  <si>
    <t>SILAC</t>
  </si>
  <si>
    <t>H(-3) 2H(3) C(-1) 13C</t>
  </si>
  <si>
    <t>Label:2H(4)</t>
  </si>
  <si>
    <t>Lys4</t>
  </si>
  <si>
    <t>4,4,5,5-D4 Lysine</t>
  </si>
  <si>
    <t>H(-4) 2H(4)</t>
  </si>
  <si>
    <t>Formylasparagine</t>
  </si>
  <si>
    <t>In Bachi as Formylaspargine (typo?)</t>
  </si>
  <si>
    <t>H(-1) C(-1) N(-1) O(2)</t>
  </si>
  <si>
    <t>Label:13C(4)15N(1)</t>
  </si>
  <si>
    <t>13C4 15N1 label for SILAC</t>
  </si>
  <si>
    <t>C(-4) 13C(4) N(-1) 15N</t>
  </si>
  <si>
    <t>Label:13C(5)</t>
  </si>
  <si>
    <t>13C5</t>
  </si>
  <si>
    <t>13C(5) Silac label</t>
  </si>
  <si>
    <t>C(-5) 13C(5)</t>
  </si>
  <si>
    <t>Label:2H(4)13C(1)</t>
  </si>
  <si>
    <t>H(-4) 2H(4) C(-1) 13C</t>
  </si>
  <si>
    <t>Pro-&gt;Cys</t>
  </si>
  <si>
    <t>Pro-&gt;Cys substitution</t>
  </si>
  <si>
    <t>H(-2) C(-2) S</t>
  </si>
  <si>
    <t>Cation:Li</t>
  </si>
  <si>
    <t>Replacement of proton by lithium</t>
  </si>
  <si>
    <t>H(-1) Li</t>
  </si>
  <si>
    <t>Label:13C(5)15N(1)</t>
  </si>
  <si>
    <t>13C5-15N1</t>
  </si>
  <si>
    <t>13C(5) 15N(1) Silac label</t>
  </si>
  <si>
    <t>C(-5) 13C(5) N(-1) 15N</t>
  </si>
  <si>
    <t>Met-&gt;His</t>
  </si>
  <si>
    <t>Met-&gt;His substitution</t>
  </si>
  <si>
    <t>H(-2) C N(2) S(-1)</t>
  </si>
  <si>
    <t>Label:13C(6)</t>
  </si>
  <si>
    <t>13C6</t>
  </si>
  <si>
    <t>13C(6) Silac label</t>
  </si>
  <si>
    <t>C(-6) 13C(6)</t>
  </si>
  <si>
    <t>Arg-&gt;Tyr</t>
  </si>
  <si>
    <t>Arg-&gt;Tyr substitution</t>
  </si>
  <si>
    <t>H(-3) C(3) N(-3) O</t>
  </si>
  <si>
    <t>Label:13C(6)15N(1)</t>
  </si>
  <si>
    <t>13C(6) 15N(1) Silac label</t>
  </si>
  <si>
    <t>C(-6) 13C(6) N(-1) 15N</t>
  </si>
  <si>
    <t>Label:2H(6)15N(1)</t>
  </si>
  <si>
    <t>H(-6) 2H(6) N(-1) 15N</t>
  </si>
  <si>
    <t>Label:13C(6)15N(2)</t>
  </si>
  <si>
    <t>13C6-15N2</t>
  </si>
  <si>
    <t>13C(6) 15N(2) Silac label</t>
  </si>
  <si>
    <t>C(-6) 13C(6) N(-2) 15N(2)</t>
  </si>
  <si>
    <t>Glu-&gt;His</t>
  </si>
  <si>
    <t>Glu-&gt;His substitution</t>
  </si>
  <si>
    <t>C N(2) O(-2)</t>
  </si>
  <si>
    <t>Lys-&gt;His</t>
  </si>
  <si>
    <t>Lys-&gt;His substitution</t>
  </si>
  <si>
    <t>H(-5) N</t>
  </si>
  <si>
    <t>Gln-&gt;His</t>
  </si>
  <si>
    <t>Gln-&gt;His substitution</t>
  </si>
  <si>
    <t>H(-1) C N O(-1)</t>
  </si>
  <si>
    <t>Label:13C(9)</t>
  </si>
  <si>
    <t>13C9</t>
  </si>
  <si>
    <t>13C(9) Silac label</t>
  </si>
  <si>
    <t>C(-9) 13C(9)</t>
  </si>
  <si>
    <t>Phe-&gt;Arg</t>
  </si>
  <si>
    <t>Phe-&gt;Arg substitution</t>
  </si>
  <si>
    <t>H(3) C(-3) N(3)</t>
  </si>
  <si>
    <t>Label:13C(6)15N(4)</t>
  </si>
  <si>
    <t>13C6-15N4</t>
  </si>
  <si>
    <t>13C(6) 15N(4) Silac label</t>
  </si>
  <si>
    <t>C(-6) 13C(6) N(-4) 15N(4)</t>
  </si>
  <si>
    <t>His-&gt;Phe</t>
  </si>
  <si>
    <t>His-&gt;Phe substitution</t>
  </si>
  <si>
    <t>H(2) C(3) N(-2)</t>
  </si>
  <si>
    <t>Ser-&gt;Pro</t>
  </si>
  <si>
    <t>Ser-&gt;Pro substitution</t>
  </si>
  <si>
    <t>H(2) C(2) O(-1)</t>
  </si>
  <si>
    <t>Label:13C(9)15N(1)</t>
  </si>
  <si>
    <t>13C9-15N1</t>
  </si>
  <si>
    <t>13C(9) 15N(1) Silac label</t>
  </si>
  <si>
    <t>C(-9) 13C(9) N(-1) 15N</t>
  </si>
  <si>
    <t>Label:2H(10)</t>
  </si>
  <si>
    <t>2H(10) label</t>
  </si>
  <si>
    <t>H(-10) 2H(10)</t>
  </si>
  <si>
    <t>Cys-&gt;Xle</t>
  </si>
  <si>
    <t>Cys-&gt;Leu/Ile substitution</t>
  </si>
  <si>
    <t>H(6) C(3) S(-1)</t>
  </si>
  <si>
    <t>Label:2H(7)15N(4)</t>
  </si>
  <si>
    <t>H(-7) 2H(7) N(-4) 15N(4)</t>
  </si>
  <si>
    <t>Cys-&gt;Asn</t>
  </si>
  <si>
    <t>Cys-&gt;Asn substitution</t>
  </si>
  <si>
    <t>H C N O S(-1)</t>
  </si>
  <si>
    <t>Label:15N(2)2H(9)</t>
  </si>
  <si>
    <t>SILAC label</t>
  </si>
  <si>
    <t>H(-9) 2H(9) N(-2) 15N(2)</t>
  </si>
  <si>
    <t>Cys-&gt;ethylaminoAla</t>
  </si>
  <si>
    <t>Carbamidomethylated Cys that undergoes beta-elimination and Michael addition of ethylamine</t>
  </si>
  <si>
    <t>H(5) C(2) N S(-1)</t>
  </si>
  <si>
    <t>Thiazolidine</t>
  </si>
  <si>
    <t>formaldehyde adduct</t>
  </si>
  <si>
    <t>C</t>
  </si>
  <si>
    <t>Cys-&gt;Asp</t>
  </si>
  <si>
    <t>Cys-&gt;Asp substitution</t>
  </si>
  <si>
    <t>C O(2) S(-1)</t>
  </si>
  <si>
    <t>Thr-&gt;Xle</t>
  </si>
  <si>
    <t>Thr-&gt;Leu/Ile substitution</t>
  </si>
  <si>
    <t>H(4) C(2) O(-1)</t>
  </si>
  <si>
    <t>Ser-&gt;Val</t>
  </si>
  <si>
    <t>Ser-&gt;Val substitution</t>
  </si>
  <si>
    <t>Phe-&gt;CamCys</t>
  </si>
  <si>
    <t>Phe-&gt;Cys substitution and carbamidomethylation</t>
  </si>
  <si>
    <t>H(-1) C(-4) N O S</t>
  </si>
  <si>
    <t>Thr-&gt;Asn</t>
  </si>
  <si>
    <t>Thr-&gt;Asn substitution</t>
  </si>
  <si>
    <t>H(-1) N</t>
  </si>
  <si>
    <t>Nitrene</t>
  </si>
  <si>
    <t>Loss of O2; nitro photochemical decomposition</t>
  </si>
  <si>
    <t>Methylamine</t>
  </si>
  <si>
    <t>MethylamineST</t>
  </si>
  <si>
    <t>Michael addition with methylamine</t>
  </si>
  <si>
    <t>H(3) C N O(-1)</t>
  </si>
  <si>
    <t>Asp-&gt;Gln</t>
  </si>
  <si>
    <t>Asp-&gt;Gln substitution</t>
  </si>
  <si>
    <t>Asp-&gt;Lys</t>
  </si>
  <si>
    <t>Asp-&gt;Lys substitution</t>
  </si>
  <si>
    <t>H(7) C(2) N O(-2)</t>
  </si>
  <si>
    <t>Pro-&gt;pyro-Glu</t>
  </si>
  <si>
    <t>Pyroglutamic</t>
  </si>
  <si>
    <t>proline oxidation to pyroglutamic acid</t>
  </si>
  <si>
    <t>H(-2) O</t>
  </si>
  <si>
    <t>Trp-&gt;Oxolactone</t>
  </si>
  <si>
    <t>oxolactone</t>
  </si>
  <si>
    <t>Tryptophan oxidation to oxolactone</t>
  </si>
  <si>
    <t>Thr-&gt;Asp</t>
  </si>
  <si>
    <t>Thr-&gt;Asp substitution</t>
  </si>
  <si>
    <t>Carbonyl</t>
  </si>
  <si>
    <t>aldehyde and ketone modifications</t>
  </si>
  <si>
    <t>Methyl</t>
  </si>
  <si>
    <t>Methylation</t>
  </si>
  <si>
    <t>H(2) C</t>
  </si>
  <si>
    <t>Asp-&gt;Glu</t>
  </si>
  <si>
    <t>Asp-&gt;Glu substitution</t>
  </si>
  <si>
    <t>Gly-&gt;Ala</t>
  </si>
  <si>
    <t>Gly-&gt;Ala substitution</t>
  </si>
  <si>
    <t>Ser-&gt;Thr</t>
  </si>
  <si>
    <t>Ser-&gt;Thr substitution</t>
  </si>
  <si>
    <t>Val-&gt;Xle</t>
  </si>
  <si>
    <t>Val-&gt;Leu/Ile substitution</t>
  </si>
  <si>
    <t>Asn-&gt;Gln</t>
  </si>
  <si>
    <t>Asn-&gt;Gln substitution</t>
  </si>
  <si>
    <t>Asn-&gt;Lys</t>
  </si>
  <si>
    <t>Asn-&gt;Lys substitution</t>
  </si>
  <si>
    <t>H(6) C(2) O(-1)</t>
  </si>
  <si>
    <t>Lys-&gt;AminoadipicAcid</t>
  </si>
  <si>
    <t>aminoadipic</t>
  </si>
  <si>
    <t>alpha-amino adipic acid</t>
  </si>
  <si>
    <t>H(-3) N(-1) O(2)</t>
  </si>
  <si>
    <t>Xle-&gt;Gln</t>
  </si>
  <si>
    <t>Leu/Ile-&gt;Gln substitution</t>
  </si>
  <si>
    <t>H(-3) C(-1) N O</t>
  </si>
  <si>
    <t>Val-&gt;Asn</t>
  </si>
  <si>
    <t>Val-&gt;Asn substitution</t>
  </si>
  <si>
    <t>Methyl+Deamidated</t>
  </si>
  <si>
    <t>Deamidation followed by a methylation</t>
  </si>
  <si>
    <t>H C N(-1) O</t>
  </si>
  <si>
    <t>Asn-&gt;Glu</t>
  </si>
  <si>
    <t>Asn-&gt;Glu substitution</t>
  </si>
  <si>
    <t>Amino</t>
  </si>
  <si>
    <t>aminotyrosine</t>
  </si>
  <si>
    <t>Tyrosine oxidation to 2-aminotyrosine</t>
  </si>
  <si>
    <t>H N</t>
  </si>
  <si>
    <t>Xle-&gt;Lys</t>
  </si>
  <si>
    <t>Leu/Ile-&gt;Lys substitution</t>
  </si>
  <si>
    <t>Hydroxamic_acid</t>
  </si>
  <si>
    <t>ADP-ribosylation followed by conversion to hydroxamic acid via hydroxylamine</t>
  </si>
  <si>
    <t>Val-&gt;Asp</t>
  </si>
  <si>
    <t>Val-&gt;Asp substitution</t>
  </si>
  <si>
    <t>H(-4) C(-1) O(2)</t>
  </si>
  <si>
    <t>Xle-&gt;Glu</t>
  </si>
  <si>
    <t>Leu/Ile-&gt;Glu substitution</t>
  </si>
  <si>
    <t>Carboxy-&gt;Thiocarboxy</t>
  </si>
  <si>
    <t>thiocarboxy</t>
  </si>
  <si>
    <t>thiocarboxylic acid</t>
  </si>
  <si>
    <t>O(-1) S</t>
  </si>
  <si>
    <t>Ser-&gt;Cys</t>
  </si>
  <si>
    <t>Ser-&gt;Cys substitution</t>
  </si>
  <si>
    <t>Oxidation</t>
  </si>
  <si>
    <t>Hydroxylation</t>
  </si>
  <si>
    <t>Oxidation or Hydroxylation</t>
  </si>
  <si>
    <t>O</t>
  </si>
  <si>
    <t>Ala-&gt;Ser</t>
  </si>
  <si>
    <t>Ala-&gt;Ser substitution</t>
  </si>
  <si>
    <t>Phe-&gt;Tyr</t>
  </si>
  <si>
    <t>Phe-&gt;Tyr substitution</t>
  </si>
  <si>
    <t>Asp-&gt;Met</t>
  </si>
  <si>
    <t>Asp-&gt;Met substitution</t>
  </si>
  <si>
    <t>H(4) C O(-2) S</t>
  </si>
  <si>
    <t>Met-&gt;Phe</t>
  </si>
  <si>
    <t>Met-&gt;Phe substitution</t>
  </si>
  <si>
    <t>C(4) S(-1)</t>
  </si>
  <si>
    <t>Methyl:2H(2)</t>
  </si>
  <si>
    <t>DeMet</t>
  </si>
  <si>
    <t>Deuterium Methylation of Lysine</t>
  </si>
  <si>
    <t>2H(2) C</t>
  </si>
  <si>
    <t>Pro-&gt;Xle</t>
  </si>
  <si>
    <t>Pro-&gt;Leu/Ile substitution</t>
  </si>
  <si>
    <t>H(4) C</t>
  </si>
  <si>
    <t>Pro-&gt;Asn</t>
  </si>
  <si>
    <t>Pro-&gt;Asn substitution</t>
  </si>
  <si>
    <t>H(-1) C(-1) N O</t>
  </si>
  <si>
    <t>Asn-&gt;Met</t>
  </si>
  <si>
    <t>Asn-&gt;Met substitution</t>
  </si>
  <si>
    <t>H(3) C N(-1) O(-1) S</t>
  </si>
  <si>
    <t>Ammonium</t>
  </si>
  <si>
    <t>replacement of proton with ammonium ion</t>
  </si>
  <si>
    <t>H(3) N</t>
  </si>
  <si>
    <t>Methyl:2H(3)</t>
  </si>
  <si>
    <t>D3-Me-ester</t>
  </si>
  <si>
    <t>deuterated methyl ester</t>
  </si>
  <si>
    <t>H(-1) 2H(3) C</t>
  </si>
  <si>
    <t>Label:2H(9)13C(6)15N(2)</t>
  </si>
  <si>
    <t>13C6-15N2-D9</t>
  </si>
  <si>
    <t>13C(6) 15N(2) (D)9 SILAC label</t>
  </si>
  <si>
    <t>H(-9) 2H(9) C(-6) 13C(6) N(-2) 15N(2)</t>
  </si>
  <si>
    <t>Xle-&gt;Met</t>
  </si>
  <si>
    <t>Leu/Ile-&gt;Met substitution</t>
  </si>
  <si>
    <t>H(-2) C(-1) S</t>
  </si>
  <si>
    <t>Pro-&gt;Asp</t>
  </si>
  <si>
    <t>Pro-&gt;Asp substitution</t>
  </si>
  <si>
    <t>H(-2) C(-1) O(2)</t>
  </si>
  <si>
    <t>Fluoro</t>
  </si>
  <si>
    <t>Fphe</t>
  </si>
  <si>
    <t>fluorination</t>
  </si>
  <si>
    <t>H(-1) F</t>
  </si>
  <si>
    <t>Pro-&gt;HAVA</t>
  </si>
  <si>
    <t>Proline oxidation to 5-hydroxy-2-aminovaleric acid</t>
  </si>
  <si>
    <t>H(2) O</t>
  </si>
  <si>
    <t>Glu-&gt;Phe</t>
  </si>
  <si>
    <t>Glu-&gt;Phe substitution</t>
  </si>
  <si>
    <t>H(2) C(4) O(-2)</t>
  </si>
  <si>
    <t>Methyl:2H(3)13C(1)</t>
  </si>
  <si>
    <t>Methyl-Heavy</t>
  </si>
  <si>
    <t>monomethylation</t>
  </si>
  <si>
    <t>H(-1) 2H(3) 13C</t>
  </si>
  <si>
    <t>Lys-&gt;MetOx</t>
  </si>
  <si>
    <t>Lys-&gt;Met substitution and sulfoxidation</t>
  </si>
  <si>
    <t>H(-3) C(-1) N(-1) O S</t>
  </si>
  <si>
    <t>Lys-&gt;Phe</t>
  </si>
  <si>
    <t>Lys-&gt;Phe substitution</t>
  </si>
  <si>
    <t>H(-3) C(3) N(-1)</t>
  </si>
  <si>
    <t>Gln-&gt;Phe</t>
  </si>
  <si>
    <t>Gln-&gt;Phe substitution</t>
  </si>
  <si>
    <t>H C(4) N(-1) O(-1)</t>
  </si>
  <si>
    <t>Label:2H(3)+Oxidation</t>
  </si>
  <si>
    <t>Oxidised 2H(3) labelled Methionine</t>
  </si>
  <si>
    <t>H(-3) 2H(3) O</t>
  </si>
  <si>
    <t>His-&gt;Arg</t>
  </si>
  <si>
    <t>His-&gt;Arg substitution</t>
  </si>
  <si>
    <t>H(5) N</t>
  </si>
  <si>
    <t>Trp-&gt;Hydroxykynurenin</t>
  </si>
  <si>
    <t>hydroxykynurenin</t>
  </si>
  <si>
    <t>tryptophan oxidation to hydroxykynurenin</t>
  </si>
  <si>
    <t>C(-1) O(2)</t>
  </si>
  <si>
    <t>Label:13C(4)+Oxidation</t>
  </si>
  <si>
    <t>Oxidised 13C4 labelled Methionine</t>
  </si>
  <si>
    <t>C(-4) 13C(4) O</t>
  </si>
  <si>
    <t>Label:13C(1)2H(3)+Oxidation</t>
  </si>
  <si>
    <t>Oxidised methionine 13C(1)2H(3) SILAC label</t>
  </si>
  <si>
    <t>H(-3) 2H(3) C(-1) 13C O</t>
  </si>
  <si>
    <t>Cation:Mg[II]</t>
  </si>
  <si>
    <t>Replacement of 2 protons by magnesium</t>
  </si>
  <si>
    <t>H(-2) Mg</t>
  </si>
  <si>
    <t>Cation:Na</t>
  </si>
  <si>
    <t>Sodiated</t>
  </si>
  <si>
    <t>Sodium adduct</t>
  </si>
  <si>
    <t>H(-1) Na</t>
  </si>
  <si>
    <t>glyoxalAGE</t>
  </si>
  <si>
    <t>glyoxal-derived AGE</t>
  </si>
  <si>
    <t>H(-2) C(2)</t>
  </si>
  <si>
    <t>Asp-&gt;His</t>
  </si>
  <si>
    <t>Asp-&gt;His substitution</t>
  </si>
  <si>
    <t>H(2) C(2) N(2) O(-2)</t>
  </si>
  <si>
    <t>Asn-&gt;His</t>
  </si>
  <si>
    <t>Asn-&gt;His substitution</t>
  </si>
  <si>
    <t>H C(2) N O(-1)</t>
  </si>
  <si>
    <t>Tyr-&gt;Trp</t>
  </si>
  <si>
    <t>Tyr-&gt;Trp substitution</t>
  </si>
  <si>
    <t>Cation:Al[III]</t>
  </si>
  <si>
    <t>Replacement of 3 protons by aluminium</t>
  </si>
  <si>
    <t>H(-3) Al</t>
  </si>
  <si>
    <t>Xle-&gt;His</t>
  </si>
  <si>
    <t>Leu/Ile-&gt;His substitution</t>
  </si>
  <si>
    <t>H(-4) N(2)</t>
  </si>
  <si>
    <t>Label:13C(6)15N(4)+Methyl</t>
  </si>
  <si>
    <t>Monomethylated Arg13C(6) 15N(4)</t>
  </si>
  <si>
    <t>H(2) C(-5) 13C(6) N(-4) 15N(4)</t>
  </si>
  <si>
    <t>Cyano</t>
  </si>
  <si>
    <t>cyano</t>
  </si>
  <si>
    <t>H(-1) C N</t>
  </si>
  <si>
    <t>Cys-&gt;Gln</t>
  </si>
  <si>
    <t>Cys-&gt;Gln substitution</t>
  </si>
  <si>
    <t>H(3) C(2) N O S(-1)</t>
  </si>
  <si>
    <t>Met-&gt;Arg</t>
  </si>
  <si>
    <t>Met-&gt;Arg substitution</t>
  </si>
  <si>
    <t>H(3) C N(3) S(-1)</t>
  </si>
  <si>
    <t>Cys-&gt;Lys</t>
  </si>
  <si>
    <t>Cys-&gt;Lys substitution</t>
  </si>
  <si>
    <t>H(7) C(3) N S(-1)</t>
  </si>
  <si>
    <t>His-&gt;Tyr</t>
  </si>
  <si>
    <t>His-&gt;Tyr substitution</t>
  </si>
  <si>
    <t>H(2) C(3) N(-2) O</t>
  </si>
  <si>
    <t>Delta:H(2)C(2)</t>
  </si>
  <si>
    <t>Acetald+26</t>
  </si>
  <si>
    <t>Acetaldehyde +26</t>
  </si>
  <si>
    <t>H(2) C(2)</t>
  </si>
  <si>
    <t>Ala-&gt;Pro</t>
  </si>
  <si>
    <t>Ala-&gt;Pro substitution</t>
  </si>
  <si>
    <t>Cys-&gt;Glu</t>
  </si>
  <si>
    <t>Cys-&gt;Glu substitution</t>
  </si>
  <si>
    <t>H(2) C(2) O(2) S(-1)</t>
  </si>
  <si>
    <t>Ser-&gt;Xle</t>
  </si>
  <si>
    <t>Ser-&gt;Leu/Ile substitution</t>
  </si>
  <si>
    <t>H(6) C(3) O(-1)</t>
  </si>
  <si>
    <t>Ser-&gt;Asn</t>
  </si>
  <si>
    <t>Ser-&gt;Asn substitution</t>
  </si>
  <si>
    <t>H C N</t>
  </si>
  <si>
    <t>Thr-&gt;Gln</t>
  </si>
  <si>
    <t>Thr-&gt;Gln substitution</t>
  </si>
  <si>
    <t>Thr-&gt;Lys</t>
  </si>
  <si>
    <t>Thr-&gt;Lys substitution</t>
  </si>
  <si>
    <t>H(5) C(2) N O(-1)</t>
  </si>
  <si>
    <t>ethylamino</t>
  </si>
  <si>
    <t>ethyl amino</t>
  </si>
  <si>
    <t>Glu-&gt;Arg</t>
  </si>
  <si>
    <t>Glu-&gt;Arg substitution</t>
  </si>
  <si>
    <t>H(5) C N(3) O(-2)</t>
  </si>
  <si>
    <t>Delta:H(-4)O(2)</t>
  </si>
  <si>
    <t>Tryptophan oxidation to beta-unsaturated-2,4-bis-tryptophandione</t>
  </si>
  <si>
    <t>H(-4) O(2)</t>
  </si>
  <si>
    <t>Formyl</t>
  </si>
  <si>
    <t>Formylation</t>
  </si>
  <si>
    <t>C O</t>
  </si>
  <si>
    <t>Ser-&gt;Asp</t>
  </si>
  <si>
    <t>Ser-&gt;Asp substitution</t>
  </si>
  <si>
    <t>Thr-&gt;Glu</t>
  </si>
  <si>
    <t>Thr-&gt;Glu substitution</t>
  </si>
  <si>
    <t>Lys-&gt;Arg</t>
  </si>
  <si>
    <t>Lys-&gt;Arg substitution</t>
  </si>
  <si>
    <t>N(2)</t>
  </si>
  <si>
    <t>Dimethyl</t>
  </si>
  <si>
    <t>di-Methylation</t>
  </si>
  <si>
    <t>H(4) C(2)</t>
  </si>
  <si>
    <t>Delta:H(4)C(2)</t>
  </si>
  <si>
    <t>Acetald+28</t>
  </si>
  <si>
    <t>Acetaldehyde +28</t>
  </si>
  <si>
    <t>Ethyl</t>
  </si>
  <si>
    <t>Ethylation</t>
  </si>
  <si>
    <t>Ala-&gt;Val</t>
  </si>
  <si>
    <t>Ala-&gt;Val substitution</t>
  </si>
  <si>
    <t>Cys-&gt;Met</t>
  </si>
  <si>
    <t>Cys-&gt;Met substitution</t>
  </si>
  <si>
    <t>Gln-&gt;Arg</t>
  </si>
  <si>
    <t>Gln-&gt;Arg substitution</t>
  </si>
  <si>
    <t>H(4) C N(2) O(-1)</t>
  </si>
  <si>
    <t>Label:13C(6)15N(4)+Methyl:2H(3)13C(1)</t>
  </si>
  <si>
    <t>2H(3) 13C(1) monomethylated Arg13C(6) 15N(4)</t>
  </si>
  <si>
    <t>H(-1) 2H(3) C(-6) 13C(7) N(-4) 15N(4)</t>
  </si>
  <si>
    <t>Nitrosyl</t>
  </si>
  <si>
    <t>SNO</t>
  </si>
  <si>
    <t>nitrosylation</t>
  </si>
  <si>
    <t>H(-1) N O</t>
  </si>
  <si>
    <t>Val-&gt;Gln</t>
  </si>
  <si>
    <t>Val-&gt;Gln substitution</t>
  </si>
  <si>
    <t>Ethyl+Deamidated</t>
  </si>
  <si>
    <t>deamidation followed by esterification with ethanol</t>
  </si>
  <si>
    <t>H(3) C(2) N(-1) O</t>
  </si>
  <si>
    <t>Val-&gt;Lys</t>
  </si>
  <si>
    <t>Val-&gt;Lys substitution</t>
  </si>
  <si>
    <t>H(3) C N</t>
  </si>
  <si>
    <t>Delta:H(5)C(2)</t>
  </si>
  <si>
    <t>Dimethylation of proline residue</t>
  </si>
  <si>
    <t>H(5) C(2)</t>
  </si>
  <si>
    <t>Quinone</t>
  </si>
  <si>
    <t>quinone</t>
  </si>
  <si>
    <t>H(-2) O(2)</t>
  </si>
  <si>
    <t>Val-&gt;Glu</t>
  </si>
  <si>
    <t>Val-&gt;Glu substitution</t>
  </si>
  <si>
    <t>Arg-&gt;Trp</t>
  </si>
  <si>
    <t>Arg-&gt;Trp substitution</t>
  </si>
  <si>
    <t>H(-2) C(5) N(-2)</t>
  </si>
  <si>
    <t>Thr-&gt;Met</t>
  </si>
  <si>
    <t>Thr-&gt;Met substitution</t>
  </si>
  <si>
    <t>H(2) C O(-1) S</t>
  </si>
  <si>
    <t>Hydroxymethyl</t>
  </si>
  <si>
    <t>hydroxymethyl</t>
  </si>
  <si>
    <t>H(2) C O</t>
  </si>
  <si>
    <t>Ala-&gt;Thr</t>
  </si>
  <si>
    <t>Ala-&gt;Thr substitution</t>
  </si>
  <si>
    <t>Gly-&gt;Ser</t>
  </si>
  <si>
    <t>Gly-&gt;Ser substitution</t>
  </si>
  <si>
    <t>methylol</t>
  </si>
  <si>
    <t>formaldehyde induced modifications</t>
  </si>
  <si>
    <t>Pro-&gt;Gln</t>
  </si>
  <si>
    <t>Pro-&gt;Gln substitution</t>
  </si>
  <si>
    <t>H N O</t>
  </si>
  <si>
    <t>Pro-&gt;Lys</t>
  </si>
  <si>
    <t>Pro-&gt;Lys substitution</t>
  </si>
  <si>
    <t>H(5) C N</t>
  </si>
  <si>
    <t>Lys-&gt;CamCys</t>
  </si>
  <si>
    <t>Lys-&gt;Cys substitution and carbamidomethylation</t>
  </si>
  <si>
    <t>H(-4) C(-1) O S</t>
  </si>
  <si>
    <t>Sulfide</t>
  </si>
  <si>
    <t>persulfide</t>
  </si>
  <si>
    <t>S</t>
  </si>
  <si>
    <t>Val-&gt;Met</t>
  </si>
  <si>
    <t>Val-&gt;Met substitution</t>
  </si>
  <si>
    <t>Ala-&gt;Cys</t>
  </si>
  <si>
    <t>Ala-&gt;Cys substitution</t>
  </si>
  <si>
    <t>Dioxidation</t>
  </si>
  <si>
    <t>dihydroxy</t>
  </si>
  <si>
    <t>O(2)</t>
  </si>
  <si>
    <t>Pro-&gt;Glu</t>
  </si>
  <si>
    <t>Pro-&gt;Glu substitution</t>
  </si>
  <si>
    <t>Met-&gt;Tyr</t>
  </si>
  <si>
    <t>Met-&gt;Tyr substitution</t>
  </si>
  <si>
    <t>C(4) O S(-1)</t>
  </si>
  <si>
    <t>Asp-&gt;Phe</t>
  </si>
  <si>
    <t>Asp-&gt;Phe substitution</t>
  </si>
  <si>
    <t>H(4) C(5) O(-2)</t>
  </si>
  <si>
    <t>Dimethyl:2H(4)</t>
  </si>
  <si>
    <t>CHD2</t>
  </si>
  <si>
    <t>DiMethyl-CHD2</t>
  </si>
  <si>
    <t>2H(4) C(2)</t>
  </si>
  <si>
    <t>Asn-&gt;Phe</t>
  </si>
  <si>
    <t>Asn-&gt;Phe substitution</t>
  </si>
  <si>
    <t>H(3) C(5) N(-1) O(-1)</t>
  </si>
  <si>
    <t>Leu-&gt;MetOx</t>
  </si>
  <si>
    <t>Leu-&gt;Met substitution and sulfoxidation</t>
  </si>
  <si>
    <t>H(-2) C(-1) O S</t>
  </si>
  <si>
    <t>Chlorination</t>
  </si>
  <si>
    <t>Chlorination of tyrosine residues</t>
  </si>
  <si>
    <t>H(-1) Cl</t>
  </si>
  <si>
    <t>Homocysteic_acid</t>
  </si>
  <si>
    <t>methionine oxidation to homocysteic acid</t>
  </si>
  <si>
    <t>H(-2) C(-1) O(3)</t>
  </si>
  <si>
    <t>Xle-&gt;Phe</t>
  </si>
  <si>
    <t>Leu/Ile-&gt;Phe substitution</t>
  </si>
  <si>
    <t>H(-2) C(3)</t>
  </si>
  <si>
    <t>Pro-&gt;Met</t>
  </si>
  <si>
    <t>Pro-&gt;Met substitution</t>
  </si>
  <si>
    <t>H(2) S</t>
  </si>
  <si>
    <t>Glu-&gt;Tyr</t>
  </si>
  <si>
    <t>Glu-&gt;Tyr substitution</t>
  </si>
  <si>
    <t>H(2) C(4) O(-1)</t>
  </si>
  <si>
    <t>Cys-&gt;His</t>
  </si>
  <si>
    <t>Cys-&gt;His substitution</t>
  </si>
  <si>
    <t>H(2) C(3) N(2) S(-1)</t>
  </si>
  <si>
    <t>Label:13C(6)+Dimethyl</t>
  </si>
  <si>
    <t>Dimethyl 13C(6) Silac label</t>
  </si>
  <si>
    <t>H(4) C(-4) 13C(6)</t>
  </si>
  <si>
    <t>Dimethyl:2H(4)13C(2)</t>
  </si>
  <si>
    <t>C13HD2</t>
  </si>
  <si>
    <t>DiMethyl-C13HD2</t>
  </si>
  <si>
    <t>2H(4) 13C(2)</t>
  </si>
  <si>
    <t>Dimethyl:2H(6)</t>
  </si>
  <si>
    <t>Dimethyl-Medium</t>
  </si>
  <si>
    <t>H(-2) 2H(6) C(2)</t>
  </si>
  <si>
    <t>Lys-&gt;Tyr</t>
  </si>
  <si>
    <t>Lys-&gt;Tyr substitution</t>
  </si>
  <si>
    <t>H(-3) C(3) N(-1) O</t>
  </si>
  <si>
    <t>Gln-&gt;Tyr</t>
  </si>
  <si>
    <t>Gln-&gt;Tyr substitution</t>
  </si>
  <si>
    <t>H C(4) N(-1)</t>
  </si>
  <si>
    <t>Thr-&gt;His</t>
  </si>
  <si>
    <t>Thr-&gt;His substitution</t>
  </si>
  <si>
    <t>C(2) N(2) O(-1)</t>
  </si>
  <si>
    <t>Label:13C(6)15N(2)+Dimethyl</t>
  </si>
  <si>
    <t>Dimethyl 13C(6)15N(2) Silac label</t>
  </si>
  <si>
    <t>H(4) C(-4) 13C(6) N(-2) 15N(2)</t>
  </si>
  <si>
    <t>Dimethyl:2H(6)13C(2)</t>
  </si>
  <si>
    <t>Dimethyl-Heavy</t>
  </si>
  <si>
    <t>dimethylation</t>
  </si>
  <si>
    <t>H(-2) 2H(6) 13C(2)</t>
  </si>
  <si>
    <t>Propargylamine</t>
  </si>
  <si>
    <t>propargylamine</t>
  </si>
  <si>
    <t>H(3) C(3) N O(-1)</t>
  </si>
  <si>
    <t>Cation:Ca[II]</t>
  </si>
  <si>
    <t>Replacement of 2 protons by calcium</t>
  </si>
  <si>
    <t>H(-2) Ca</t>
  </si>
  <si>
    <t>Cation:K</t>
  </si>
  <si>
    <t>Replacement of proton by potassium</t>
  </si>
  <si>
    <t>H(-1) K</t>
  </si>
  <si>
    <t>Val-&gt;His</t>
  </si>
  <si>
    <t>Val-&gt;His substitution</t>
  </si>
  <si>
    <t>H(-2) C N(2)</t>
  </si>
  <si>
    <t>Delta:H(2)C(3)</t>
  </si>
  <si>
    <t>Acrolein38</t>
  </si>
  <si>
    <t>Acrolein addition +38</t>
  </si>
  <si>
    <t>H(2) C(3)</t>
  </si>
  <si>
    <t>Label:13C(6)15N(4)+Dimethyl</t>
  </si>
  <si>
    <t>Dimethylated Arg13C(6) 15N(4)</t>
  </si>
  <si>
    <t>H(4) C(-4) 13C(6) N(-4) 15N(4)</t>
  </si>
  <si>
    <t>Phe-&gt;Trp</t>
  </si>
  <si>
    <t>Phe-&gt;Trp substitution</t>
  </si>
  <si>
    <t>H C(2) N</t>
  </si>
  <si>
    <t>Pyro-carbamidomethyl</t>
  </si>
  <si>
    <t>Pyro-cmC</t>
  </si>
  <si>
    <t>S-carbamoylmethylcysteine cyclization (N-terminus)</t>
  </si>
  <si>
    <t>C(2) O</t>
  </si>
  <si>
    <t>G-H1</t>
  </si>
  <si>
    <t>Glyoxal-derived hydroimiadazolone</t>
  </si>
  <si>
    <t>Pro-&gt;His</t>
  </si>
  <si>
    <t>Pro-&gt;His substitution</t>
  </si>
  <si>
    <t>C N(2)</t>
  </si>
  <si>
    <t>Delta:H(4)C(3)</t>
  </si>
  <si>
    <t>Propionald+40</t>
  </si>
  <si>
    <t>Propionaldehyde +40</t>
  </si>
  <si>
    <t>H(4) C(3)</t>
  </si>
  <si>
    <t>Gly-&gt;Pro</t>
  </si>
  <si>
    <t>Gly-&gt;Pro substitution</t>
  </si>
  <si>
    <t>AzidoF</t>
  </si>
  <si>
    <t>Azidophenylalanine</t>
  </si>
  <si>
    <t>H(-1) N(3)</t>
  </si>
  <si>
    <t>Amidine</t>
  </si>
  <si>
    <t>amidine</t>
  </si>
  <si>
    <t>amidination of lysines or N-terminal amines with methyl acetimidate</t>
  </si>
  <si>
    <t>H(3) C(2) N</t>
  </si>
  <si>
    <t>Ser-&gt;Gln</t>
  </si>
  <si>
    <t>Ser-&gt;Gln substitution</t>
  </si>
  <si>
    <t>Ser-&gt;Lys</t>
  </si>
  <si>
    <t>Ser-&gt;Lys substitution</t>
  </si>
  <si>
    <t>H(7) C(3) N O(-1)</t>
  </si>
  <si>
    <t>Asp-&gt;Arg</t>
  </si>
  <si>
    <t>Asp-&gt;Arg substitution</t>
  </si>
  <si>
    <t>H(7) C(2) N(3) O(-2)</t>
  </si>
  <si>
    <t>Acetyl</t>
  </si>
  <si>
    <t>Acetylation</t>
  </si>
  <si>
    <t>H(2) C(2) O</t>
  </si>
  <si>
    <t>Ser-&gt;Glu</t>
  </si>
  <si>
    <t>Ser-&gt;Glu substitution</t>
  </si>
  <si>
    <t>Guanidinyl</t>
  </si>
  <si>
    <t>Guanidination</t>
  </si>
  <si>
    <t>H(2) C N(2)</t>
  </si>
  <si>
    <t>Amidino</t>
  </si>
  <si>
    <t>amidino</t>
  </si>
  <si>
    <t>Trimethyl</t>
  </si>
  <si>
    <t>tri-Methylation</t>
  </si>
  <si>
    <t>H(6) C(3)</t>
  </si>
  <si>
    <t>Gly-&gt;Val</t>
  </si>
  <si>
    <t>Gly-&gt;Val substitution</t>
  </si>
  <si>
    <t>Ala-&gt;Xle</t>
  </si>
  <si>
    <t>Ala-&gt;Leu/Ile substitution</t>
  </si>
  <si>
    <t>Propyl</t>
  </si>
  <si>
    <t>Asn-&gt;Arg</t>
  </si>
  <si>
    <t>Asn-&gt;Arg substitution</t>
  </si>
  <si>
    <t>H(6) C(2) N(2) O(-1)</t>
  </si>
  <si>
    <t>Carbamyl</t>
  </si>
  <si>
    <t>Carbamylation</t>
  </si>
  <si>
    <t>H C N O</t>
  </si>
  <si>
    <t>Ala-&gt;Asn</t>
  </si>
  <si>
    <t>Ala-&gt;Asn substitution</t>
  </si>
  <si>
    <t>Xle-&gt;Arg</t>
  </si>
  <si>
    <t>Leu/Ile-&gt;Arg substitution</t>
  </si>
  <si>
    <t>H N(3)</t>
  </si>
  <si>
    <t>Ethanolamine</t>
  </si>
  <si>
    <t>Carboxyl modification with ethanolamine</t>
  </si>
  <si>
    <t>H(5) C(2) N</t>
  </si>
  <si>
    <t>Delta:H(-4)O(3)</t>
  </si>
  <si>
    <t>Tryptophan oxidation to hydroxy-bis-tryptophandione</t>
  </si>
  <si>
    <t>H(-4) O(3)</t>
  </si>
  <si>
    <t>Carboxy</t>
  </si>
  <si>
    <t>carboxyl</t>
  </si>
  <si>
    <t>Carboxylation</t>
  </si>
  <si>
    <t>C O(2)</t>
  </si>
  <si>
    <t>Ala-&gt;Asp</t>
  </si>
  <si>
    <t>Ala-&gt;Asp substitution</t>
  </si>
  <si>
    <t>Delta:H(4)C(2)O(-1)S(1)</t>
  </si>
  <si>
    <t>S-Eth</t>
  </si>
  <si>
    <t>S-Ethylcystine from Serine</t>
  </si>
  <si>
    <t>H(4) C(2) O(-1) S</t>
  </si>
  <si>
    <t>Ser-&gt;Met</t>
  </si>
  <si>
    <t>Ser-&gt;Met substitution</t>
  </si>
  <si>
    <t>Acetyl:13C(2)</t>
  </si>
  <si>
    <t>heavy acetylation</t>
  </si>
  <si>
    <t>H(2) 13C(2) O</t>
  </si>
  <si>
    <t>Ethanolyl</t>
  </si>
  <si>
    <t>EtOH</t>
  </si>
  <si>
    <t>Ethanolation</t>
  </si>
  <si>
    <t>H(4) C(2) O</t>
  </si>
  <si>
    <t>Gly-&gt;Thr</t>
  </si>
  <si>
    <t>Gly-&gt;Thr substitution</t>
  </si>
  <si>
    <t>Cys-&gt;Phe</t>
  </si>
  <si>
    <t>Cys-&gt;Phe substitution</t>
  </si>
  <si>
    <t>H(4) C(6) S(-1)</t>
  </si>
  <si>
    <t>Nitro</t>
  </si>
  <si>
    <t>Oxidation to nitro</t>
  </si>
  <si>
    <t>H(-1) N O(2)</t>
  </si>
  <si>
    <t>Acetyl:2H(3)</t>
  </si>
  <si>
    <t>Acetyl_heavy</t>
  </si>
  <si>
    <t>Acetate labeling reagent (N-term &amp; K) (heavy form, +3amu)</t>
  </si>
  <si>
    <t>H(-1) 2H(3) C(2) O</t>
  </si>
  <si>
    <t>Methylthio</t>
  </si>
  <si>
    <t>b-methylthiol</t>
  </si>
  <si>
    <t>Beta-methylthiolation</t>
  </si>
  <si>
    <t>H(2) C S</t>
  </si>
  <si>
    <t>Gly-&gt;Cys</t>
  </si>
  <si>
    <t>Gly-&gt;Cys substitution</t>
  </si>
  <si>
    <t>Thr-&gt;Phe</t>
  </si>
  <si>
    <t>Thr-&gt;Phe substitution</t>
  </si>
  <si>
    <t>H(2) C(5) O(-1)</t>
  </si>
  <si>
    <t>Label:2H(4)+Acetyl</t>
  </si>
  <si>
    <t>Acetyl 4,4,5,5-D4 Lysine</t>
  </si>
  <si>
    <t>H(-2) 2H(4) C(2) O</t>
  </si>
  <si>
    <t>Label:13C(6)15N(4)+Dimethyl:2H(6)13C(2)</t>
  </si>
  <si>
    <t>2H(6) 13C(2) Dimethylated Arg13C(6) 15N(4)</t>
  </si>
  <si>
    <t>H(-2) 2H(6) C(-6) 13C(8) N(-4) 15N(4)</t>
  </si>
  <si>
    <t>Delta:S(-1)Se(1)</t>
  </si>
  <si>
    <t>SeMet</t>
  </si>
  <si>
    <t>Selenium replaces sulfur</t>
  </si>
  <si>
    <t>S(-1) Se</t>
  </si>
  <si>
    <t>Trioxidation</t>
  </si>
  <si>
    <t>Cysteic_acid</t>
  </si>
  <si>
    <t>cysteine oxidation to cysteic acid</t>
  </si>
  <si>
    <t>O(3)</t>
  </si>
  <si>
    <t>Val-&gt;Phe</t>
  </si>
  <si>
    <t>Val-&gt;Phe substitution</t>
  </si>
  <si>
    <t>C(4)</t>
  </si>
  <si>
    <t>Label:13C(6)+Acetyl</t>
  </si>
  <si>
    <t>Acetyl 13C(6) Silac label</t>
  </si>
  <si>
    <t>H(2) C(-4) 13C(6) O</t>
  </si>
  <si>
    <t>Asp-&gt;Tyr</t>
  </si>
  <si>
    <t>Asp-&gt;Tyr substitution</t>
  </si>
  <si>
    <t>H(4) C(5) O(-1)</t>
  </si>
  <si>
    <t>Propyl:2H(6)</t>
  </si>
  <si>
    <t>2H(6) C(3)</t>
  </si>
  <si>
    <t>Asn-&gt;Tyr</t>
  </si>
  <si>
    <t>Asn-&gt;Tyr substitution</t>
  </si>
  <si>
    <t>H(3) C(5) N(-1)</t>
  </si>
  <si>
    <t>His-&gt;Trp</t>
  </si>
  <si>
    <t>His-&gt;Trp substitution</t>
  </si>
  <si>
    <t>Xle-&gt;Tyr</t>
  </si>
  <si>
    <t>Leu/Ile-&gt;Tyr substitution</t>
  </si>
  <si>
    <t>H(-2) C(3) O</t>
  </si>
  <si>
    <t>Pro-&gt;Phe</t>
  </si>
  <si>
    <t>Pro-&gt;Phe substitution</t>
  </si>
  <si>
    <t>H(2) C(4)</t>
  </si>
  <si>
    <t>Label:13C(6)15N(2)+Acetyl</t>
  </si>
  <si>
    <t>Acetyl_13C(6) 15N(2) Silac label</t>
  </si>
  <si>
    <t>H(2) C(-4) 13C(6) N(-2) 15N(2) O</t>
  </si>
  <si>
    <t>Ser-&gt;His</t>
  </si>
  <si>
    <t>Ser-&gt;His substitution</t>
  </si>
  <si>
    <t>H(2) C(3) N(2) O(-1)</t>
  </si>
  <si>
    <t>Trimethyl:2H(9)</t>
  </si>
  <si>
    <t>3-fold methylation with deuterated methyl groups</t>
  </si>
  <si>
    <t>H(-3) 2H(9) C(3)</t>
  </si>
  <si>
    <t>Cation:Fe[III]</t>
  </si>
  <si>
    <t>Replacement of 3 protons by iron</t>
  </si>
  <si>
    <t>H(-3) Fe</t>
  </si>
  <si>
    <t>Cys-&gt;Arg</t>
  </si>
  <si>
    <t>Cys-&gt;Arg substitution</t>
  </si>
  <si>
    <t>H(7) C(3) N(3) S(-1)</t>
  </si>
  <si>
    <t>Cation:Fe[II]</t>
  </si>
  <si>
    <t>Replacement of 2 protons by iron</t>
  </si>
  <si>
    <t>H(-2) Fe</t>
  </si>
  <si>
    <t>trifluoro</t>
  </si>
  <si>
    <t>trifluoroleucine replacement of leucine</t>
  </si>
  <si>
    <t>H(-3) F(3)</t>
  </si>
  <si>
    <t>Delta:H(2)C(3)O(1)</t>
  </si>
  <si>
    <t>MDA54</t>
  </si>
  <si>
    <t>MDA adduct +54</t>
  </si>
  <si>
    <t>H(2) C(3) O</t>
  </si>
  <si>
    <t>MG-H1</t>
  </si>
  <si>
    <t>Methylglyoxal-derived hydroimidazolone</t>
  </si>
  <si>
    <t>Xlink:DSSO[54]</t>
  </si>
  <si>
    <t>Alkene fragment of DSSO crosslinker</t>
  </si>
  <si>
    <t>Trimethyl:13C(3)2H(9)</t>
  </si>
  <si>
    <t>3-fold methylation with fully labelled methyl groups</t>
  </si>
  <si>
    <t>H(-3) 2H(9) 13C(3)</t>
  </si>
  <si>
    <t>Met-&gt;Trp</t>
  </si>
  <si>
    <t>Met-&gt;Trp substitution</t>
  </si>
  <si>
    <t>H C(6) N S(-1)</t>
  </si>
  <si>
    <t>Thr-&gt;Arg</t>
  </si>
  <si>
    <t>Thr-&gt;Arg substitution</t>
  </si>
  <si>
    <t>H(5) C(2) N(3) O(-1)</t>
  </si>
  <si>
    <t>Cation:Ni[II]</t>
  </si>
  <si>
    <t>Replacement of 2 protons by nickel</t>
  </si>
  <si>
    <t>H(-2) Ni</t>
  </si>
  <si>
    <t>Xlink:DST[56]</t>
  </si>
  <si>
    <t>DST crosslinker cleaved by sodium periodate</t>
  </si>
  <si>
    <t>C(2) O(2)</t>
  </si>
  <si>
    <t>Propionyl</t>
  </si>
  <si>
    <t>Propionyl_light</t>
  </si>
  <si>
    <t>Propionate labeling reagent light form (N-term &amp; K)</t>
  </si>
  <si>
    <t>H(4) C(3) O</t>
  </si>
  <si>
    <t>Delta:H(4)C(3)O(1)</t>
  </si>
  <si>
    <t>Acrolein56</t>
  </si>
  <si>
    <t>Acrolein addition +56</t>
  </si>
  <si>
    <t>Diethyl</t>
  </si>
  <si>
    <t>Diethylation</t>
  </si>
  <si>
    <t>Diethylation, analogous to Dimethylation</t>
  </si>
  <si>
    <t>H(8) C(4)</t>
  </si>
  <si>
    <t>Gly-&gt;Xle</t>
  </si>
  <si>
    <t>Gly-&gt;Leu/Ile substitution</t>
  </si>
  <si>
    <t>Carbamidomethyl</t>
  </si>
  <si>
    <t>Iodoacetamide derivative</t>
  </si>
  <si>
    <t>H(3) C(2) N O</t>
  </si>
  <si>
    <t>Ala-&gt;Gln</t>
  </si>
  <si>
    <t>Ala-&gt;Gln substitution</t>
  </si>
  <si>
    <t>Gly-&gt;Asn</t>
  </si>
  <si>
    <t>Gly-&gt;Asn substitution</t>
  </si>
  <si>
    <t>Gly</t>
  </si>
  <si>
    <t>Addition of Glycine</t>
  </si>
  <si>
    <t>Val-&gt;Arg</t>
  </si>
  <si>
    <t>Val-&gt;Arg substitution</t>
  </si>
  <si>
    <t>H(3) C N(3)</t>
  </si>
  <si>
    <t>Glu-&gt;Trp</t>
  </si>
  <si>
    <t>Glu-&gt;Trp substitution</t>
  </si>
  <si>
    <t>H(3) C(6) N O(-2)</t>
  </si>
  <si>
    <t>Ala-&gt;Lys</t>
  </si>
  <si>
    <t>Ala-&gt;Lys substitution</t>
  </si>
  <si>
    <t>H(7) C(3) N</t>
  </si>
  <si>
    <t>Lys-&gt;Trp</t>
  </si>
  <si>
    <t>Lys-&gt;Trp substitution</t>
  </si>
  <si>
    <t>H(-2) C(5)</t>
  </si>
  <si>
    <t>Carboxymethyl</t>
  </si>
  <si>
    <t>Iodoacetic acid derivative</t>
  </si>
  <si>
    <t>H(2) C(2) O(2)</t>
  </si>
  <si>
    <t>Ala-&gt;Glu</t>
  </si>
  <si>
    <t>Ala-&gt;Glu substitution</t>
  </si>
  <si>
    <t>Gly-&gt;Asp</t>
  </si>
  <si>
    <t>Gly-&gt;Asp substitution</t>
  </si>
  <si>
    <t>Gln-&gt;Trp</t>
  </si>
  <si>
    <t>Gln-&gt;Trp substitution</t>
  </si>
  <si>
    <t>H(2) C(6) O(-1)</t>
  </si>
  <si>
    <t>Carbofuran</t>
  </si>
  <si>
    <t>2,3-dihydro-2,2-dimethyl-7-benzofuranol N-methyl carbamate</t>
  </si>
  <si>
    <t>H(4) C(2) N O</t>
  </si>
  <si>
    <t>Delta:H(6)C(3)O(1)</t>
  </si>
  <si>
    <t>Reduced acrolein addition +58</t>
  </si>
  <si>
    <t>H(6) C(3) O</t>
  </si>
  <si>
    <t>AEC-MAEC</t>
  </si>
  <si>
    <t>aminoethylcysteine</t>
  </si>
  <si>
    <t>H(5) C(2) N O(-1) S</t>
  </si>
  <si>
    <t>Propionyl:13C(3)</t>
  </si>
  <si>
    <t>Propionyl_heavy</t>
  </si>
  <si>
    <t>Propionate labeling reagent heavy form (+3amu), N-term &amp; K</t>
  </si>
  <si>
    <t>H(4) 13C(3) O</t>
  </si>
  <si>
    <t>Methyl+Acetyl:2H(3)</t>
  </si>
  <si>
    <t>Mono-methylated lysine labelled with Acetyl_heavy</t>
  </si>
  <si>
    <t>H 2H(3) C(3) O</t>
  </si>
  <si>
    <t>Pro-&gt;Arg</t>
  </si>
  <si>
    <t>Pro-&gt;Arg substitution</t>
  </si>
  <si>
    <t>H(5) C N(3)</t>
  </si>
  <si>
    <t>Hydroxytrimethyl</t>
  </si>
  <si>
    <t>trimethyl-OH</t>
  </si>
  <si>
    <t>5-hydroxy-N6,N6,N6-trimethyl</t>
  </si>
  <si>
    <t>H(7) C(3) O</t>
  </si>
  <si>
    <t>MercaptoEthanol</t>
  </si>
  <si>
    <t>2-OH-ethyl thio-Ser</t>
  </si>
  <si>
    <t>H(4) C(2) S</t>
  </si>
  <si>
    <t>Ala-&gt;Met</t>
  </si>
  <si>
    <t>Ala-&gt;Met substitution</t>
  </si>
  <si>
    <t>Carboxymethyl:13C(2)</t>
  </si>
  <si>
    <t>Iodoacetic acid derivative w/ 13C label</t>
  </si>
  <si>
    <t>H(2) 13C(2) O(2)</t>
  </si>
  <si>
    <t>Ser-&gt;Phe</t>
  </si>
  <si>
    <t>Ser-&gt;Phe substitution</t>
  </si>
  <si>
    <t>H(4) C(6) O(-1)</t>
  </si>
  <si>
    <t>Cys-&gt;Tyr</t>
  </si>
  <si>
    <t>Cys-&gt;Tyr substitution</t>
  </si>
  <si>
    <t>H(4) C(6) O S(-1)</t>
  </si>
  <si>
    <t>Cation:Zn[II]</t>
  </si>
  <si>
    <t>Replacement of 2 protons by zinc</t>
  </si>
  <si>
    <t>H(-2) Zn</t>
  </si>
  <si>
    <t>Cation:Cu[I]</t>
  </si>
  <si>
    <t>Cation:Cu</t>
  </si>
  <si>
    <t>Replacement of proton by copper</t>
  </si>
  <si>
    <t>H(-1) Cu</t>
  </si>
  <si>
    <t>Delta:H(2)C(5)</t>
  </si>
  <si>
    <t>MDA62</t>
  </si>
  <si>
    <t>MDA adduct +62</t>
  </si>
  <si>
    <t>H(2) C(5)</t>
  </si>
  <si>
    <t>Thr-&gt;Tyr</t>
  </si>
  <si>
    <t>Thr-&gt;Tyr substitution</t>
  </si>
  <si>
    <t>Methyl:2H(3)+Acetyl:2H(3)</t>
  </si>
  <si>
    <t>3-fold methylated lysine labelled with Acetyl_heavy</t>
  </si>
  <si>
    <t>H(-2) 2H(6) C(3) O</t>
  </si>
  <si>
    <t>AEC-MAEC:2H(4)</t>
  </si>
  <si>
    <t>deuterium cysteamine modification to S or T</t>
  </si>
  <si>
    <t>H 2H(4) C(2) N O(-1) S</t>
  </si>
  <si>
    <t>SulfurDioxide</t>
  </si>
  <si>
    <t>O(2) S</t>
  </si>
  <si>
    <t>Delta:O(4)</t>
  </si>
  <si>
    <t>Tryptophan oxidation to dihydroxy-N-formaylkynurenine</t>
  </si>
  <si>
    <t>O(4)</t>
  </si>
  <si>
    <t>Val-&gt;Tyr</t>
  </si>
  <si>
    <t>Val-&gt;Tyr substitution</t>
  </si>
  <si>
    <t>C(4) O</t>
  </si>
  <si>
    <t>Pro-&gt;Tyr</t>
  </si>
  <si>
    <t>Pro-&gt;Tyr substitution</t>
  </si>
  <si>
    <t>H(2) C(4) O</t>
  </si>
  <si>
    <t>Furan</t>
  </si>
  <si>
    <t>Chemical modification of the iodinated sites of thyroglobulin by Suzuki reaction</t>
  </si>
  <si>
    <t>Ala-&gt;His</t>
  </si>
  <si>
    <t>Ala-&gt;His substitution</t>
  </si>
  <si>
    <t>H(2) C(3) N(2)</t>
  </si>
  <si>
    <t>dichlorination</t>
  </si>
  <si>
    <t>Dichlorination</t>
  </si>
  <si>
    <t>H(-2) Cl(2)</t>
  </si>
  <si>
    <t>Crotonyl</t>
  </si>
  <si>
    <t>Crotonylation</t>
  </si>
  <si>
    <t>H(4) C(4) O</t>
  </si>
  <si>
    <t>IMID</t>
  </si>
  <si>
    <t>IMID_light</t>
  </si>
  <si>
    <t>IMID d0</t>
  </si>
  <si>
    <t>H(4) C(3) N(2)</t>
  </si>
  <si>
    <t>Piperidine</t>
  </si>
  <si>
    <t>Piperidination</t>
  </si>
  <si>
    <t>H(8) C(5)</t>
  </si>
  <si>
    <t>Ser-&gt;Arg</t>
  </si>
  <si>
    <t>Ser-&gt;Arg substitution</t>
  </si>
  <si>
    <t>H(7) C(3) N(3) O(-1)</t>
  </si>
  <si>
    <t>PyruvicAcidIminyl</t>
  </si>
  <si>
    <t>pyruv-iminyl</t>
  </si>
  <si>
    <t>N-pyruvic acid 2-iminyl</t>
  </si>
  <si>
    <t>H(2) C(3) O(2)</t>
  </si>
  <si>
    <t>Crotonaldehyde</t>
  </si>
  <si>
    <t>Croton</t>
  </si>
  <si>
    <t>H(6) C(4) O</t>
  </si>
  <si>
    <t>Butyryl</t>
  </si>
  <si>
    <t>Delta:H(3)C(3)O(2)</t>
  </si>
  <si>
    <t>methylglyoxal-derived carboxyethyllysine</t>
  </si>
  <si>
    <t>H(3) C(3) O(2)</t>
  </si>
  <si>
    <t>Propionamide</t>
  </si>
  <si>
    <t>Acrylamide adduct</t>
  </si>
  <si>
    <t>H(5) C(3) N O</t>
  </si>
  <si>
    <t>Gly-&gt;Gln</t>
  </si>
  <si>
    <t>Gly-&gt;Gln substitution</t>
  </si>
  <si>
    <t>Asp-&gt;Trp</t>
  </si>
  <si>
    <t>Asp-&gt;Trp substitution</t>
  </si>
  <si>
    <t>H(5) C(7) N O(-2)</t>
  </si>
  <si>
    <t>Deoxyhypusine</t>
  </si>
  <si>
    <t>H(9) C(4) N</t>
  </si>
  <si>
    <t>Gly-&gt;Lys</t>
  </si>
  <si>
    <t>Gly-&gt;Lys substitution</t>
  </si>
  <si>
    <t>Dimethylaminoethyl</t>
  </si>
  <si>
    <t>Cys alkylation by dimethylaminoethyl halide</t>
  </si>
  <si>
    <t>Carboxyethyl</t>
  </si>
  <si>
    <t>carboxyethyl</t>
  </si>
  <si>
    <t>H(4) C(3) O(2)</t>
  </si>
  <si>
    <t>Gly-&gt;Glu</t>
  </si>
  <si>
    <t>Gly-&gt;Glu substitution</t>
  </si>
  <si>
    <t>Dihydroxyimidazolidine</t>
  </si>
  <si>
    <t>Dihydroxy methylglyoxal adduct</t>
  </si>
  <si>
    <t>Asn-&gt;Trp</t>
  </si>
  <si>
    <t>Asn-&gt;Trp substitution</t>
  </si>
  <si>
    <t>H(4) C(7) O(-1)</t>
  </si>
  <si>
    <t>IMID:2H(4)</t>
  </si>
  <si>
    <t>IMID_heavy</t>
  </si>
  <si>
    <t>IMID d4</t>
  </si>
  <si>
    <t>2H(4) C(3) N(2)</t>
  </si>
  <si>
    <t>Xle-&gt;Trp</t>
  </si>
  <si>
    <t>Leu/Ile-&gt;Trp substitution</t>
  </si>
  <si>
    <t>H(-1) C(5) N</t>
  </si>
  <si>
    <t>Gly-&gt;Met</t>
  </si>
  <si>
    <t>Gly-&gt;Met substitution</t>
  </si>
  <si>
    <t>H(6) C(3) S</t>
  </si>
  <si>
    <t>Propionamide:2H(3)</t>
  </si>
  <si>
    <t>Acrylamide_heavy</t>
  </si>
  <si>
    <t>Acrylamide d3</t>
  </si>
  <si>
    <t>H(2) 2H(3) C(3) N O</t>
  </si>
  <si>
    <t>Ethanedithiol</t>
  </si>
  <si>
    <t>EDT</t>
  </si>
  <si>
    <t>H(4) C(2) O(-1) S(2)</t>
  </si>
  <si>
    <t>DeStreak</t>
  </si>
  <si>
    <t>Cysteine mercaptoethanol</t>
  </si>
  <si>
    <t>H(4) C(2) O S</t>
  </si>
  <si>
    <t>Delta:H(4)C(6)</t>
  </si>
  <si>
    <t>Acrolein76</t>
  </si>
  <si>
    <t>Acrolein addition +76</t>
  </si>
  <si>
    <t>H(4) C(6)</t>
  </si>
  <si>
    <t>Ser-&gt;Tyr</t>
  </si>
  <si>
    <t>Ser-&gt;Tyr substitution</t>
  </si>
  <si>
    <t>Ala-&gt;Phe</t>
  </si>
  <si>
    <t>Ala-&gt;Phe substitution</t>
  </si>
  <si>
    <t>Bromo</t>
  </si>
  <si>
    <t>bromo</t>
  </si>
  <si>
    <t>bromination</t>
  </si>
  <si>
    <t>H(-1) Br</t>
  </si>
  <si>
    <t>Methylphosphonate</t>
  </si>
  <si>
    <t>Methylphosphonylation</t>
  </si>
  <si>
    <t>H(3) C O(2) P</t>
  </si>
  <si>
    <t>DimethylpyrroleAdduct</t>
  </si>
  <si>
    <t>pyrrole</t>
  </si>
  <si>
    <t>2,5-dimethypyrrole</t>
  </si>
  <si>
    <t>H(6) C(6)</t>
  </si>
  <si>
    <t>Delta:Se(1)</t>
  </si>
  <si>
    <t>selenyl</t>
  </si>
  <si>
    <t>Se</t>
  </si>
  <si>
    <t>Sulfo</t>
  </si>
  <si>
    <t>Sulfation</t>
  </si>
  <si>
    <t>O-Sulfonation</t>
  </si>
  <si>
    <t>O(3) S</t>
  </si>
  <si>
    <t>Phospho</t>
  </si>
  <si>
    <t>Phosphorylation</t>
  </si>
  <si>
    <t>H O(3) P</t>
  </si>
  <si>
    <t>Delta:H(4)C(5)O(1)</t>
  </si>
  <si>
    <t>methylglyoxal-derived argpyrimidine</t>
  </si>
  <si>
    <t>H(4) C(5) O</t>
  </si>
  <si>
    <t>Gly-&gt;His</t>
  </si>
  <si>
    <t>Gly-&gt;His substitution</t>
  </si>
  <si>
    <t>H(4) C(4) N(2)</t>
  </si>
  <si>
    <t>Arg-&gt;Npo</t>
  </si>
  <si>
    <t>Arginine replacement by Nitropyrimidyl ornithine</t>
  </si>
  <si>
    <t>H(-1) C(3) N O(2)</t>
  </si>
  <si>
    <t>Xlink:SDA</t>
  </si>
  <si>
    <t>NHS-Diazirine crosslinker</t>
  </si>
  <si>
    <t>H(6) C(5) O</t>
  </si>
  <si>
    <t>Cys-&gt;Trp</t>
  </si>
  <si>
    <t>Cys-&gt;Trp substitution</t>
  </si>
  <si>
    <t>H(5) C(8) N S(-1)</t>
  </si>
  <si>
    <t>Thr-&gt;Trp</t>
  </si>
  <si>
    <t>Thr-&gt;Trp substitution</t>
  </si>
  <si>
    <t>H(3) C(7) N O(-1)</t>
  </si>
  <si>
    <t>NEIAA</t>
  </si>
  <si>
    <t>NEIAA-d0</t>
  </si>
  <si>
    <t>N-ethyl iodoacetamide-d0</t>
  </si>
  <si>
    <t>H(7) C(4) N O</t>
  </si>
  <si>
    <t>Xlink:BuUrBu[85]</t>
  </si>
  <si>
    <t>Bu fragment of BuUrBu crosslinker</t>
  </si>
  <si>
    <t>Ala-&gt;Arg</t>
  </si>
  <si>
    <t>Ala-&gt;Arg substitution</t>
  </si>
  <si>
    <t>H(7) C(3) N(3)</t>
  </si>
  <si>
    <t>Pentylamine</t>
  </si>
  <si>
    <t>Labeling transglutaminase substrate on glutamine side chain</t>
  </si>
  <si>
    <t>H(11) C(5) N</t>
  </si>
  <si>
    <t>Xlink:DSSO[86]</t>
  </si>
  <si>
    <t>Thiol fragment of DSSO crosslinker</t>
  </si>
  <si>
    <t>H(2) C(3) O S</t>
  </si>
  <si>
    <t>Malonyl</t>
  </si>
  <si>
    <t>Malonylation</t>
  </si>
  <si>
    <t>H(2) C(3) O(3)</t>
  </si>
  <si>
    <t>HMVK</t>
  </si>
  <si>
    <t>HMVK86</t>
  </si>
  <si>
    <t>Michael addition of hydroxymethylvinyl ketone to cysteine</t>
  </si>
  <si>
    <t>H(6) C(4) O(2)</t>
  </si>
  <si>
    <t>GEE</t>
  </si>
  <si>
    <t>transamidation of glycine ethyl ester to glutamine</t>
  </si>
  <si>
    <t>hydroxyisobutyryl</t>
  </si>
  <si>
    <t>2-hydroxyisobutyrylation</t>
  </si>
  <si>
    <t>Val-&gt;Trp</t>
  </si>
  <si>
    <t>Val-&gt;Trp substitution</t>
  </si>
  <si>
    <t>H C(6) N</t>
  </si>
  <si>
    <t>Xlink:DTBP[87]</t>
  </si>
  <si>
    <t>DTBP</t>
  </si>
  <si>
    <t>Cleaved and reduced DTBP crosslinker</t>
  </si>
  <si>
    <t>H(5) C(3) N S</t>
  </si>
  <si>
    <t>glycidamide</t>
  </si>
  <si>
    <t>glycidamide adduct</t>
  </si>
  <si>
    <t>H(5) C(3) N O(2)</t>
  </si>
  <si>
    <t>DAET</t>
  </si>
  <si>
    <t>ser_thr_DAET</t>
  </si>
  <si>
    <t>phosphorylation to amine thiol</t>
  </si>
  <si>
    <t>H(9) C(4) N O(-1) S</t>
  </si>
  <si>
    <t>Hypusine</t>
  </si>
  <si>
    <t>hypusine</t>
  </si>
  <si>
    <t>H(9) C(4) N O</t>
  </si>
  <si>
    <t>Xlink:DTSSP[88]</t>
  </si>
  <si>
    <t>DSP</t>
  </si>
  <si>
    <t>Cleaved and reduced DSP/DTSSP crosslinker</t>
  </si>
  <si>
    <t>H(4) C(3) O S</t>
  </si>
  <si>
    <t>Label:13C(9)+Phospho</t>
  </si>
  <si>
    <t>13C9_Phospho_Tyr</t>
  </si>
  <si>
    <t>C13 label (Phosphotyrosine)</t>
  </si>
  <si>
    <t>H C(-9) 13C(9) O(3) P</t>
  </si>
  <si>
    <t>Gly+O(2)</t>
  </si>
  <si>
    <t>Photo-induced Glycine Adduct</t>
  </si>
  <si>
    <t>H(3) C(2) N O(3)</t>
  </si>
  <si>
    <t>Pro-&gt;Trp</t>
  </si>
  <si>
    <t>Pro-&gt;Trp substitution</t>
  </si>
  <si>
    <t>H(3) C(6) N</t>
  </si>
  <si>
    <t>Gly-&gt;Phe</t>
  </si>
  <si>
    <t>Gly-&gt;Phe substitution</t>
  </si>
  <si>
    <t>H(6) C(7)</t>
  </si>
  <si>
    <t>NEIAA:2H(5)</t>
  </si>
  <si>
    <t>NEIAA-d5</t>
  </si>
  <si>
    <t>N-ethyl iodoacetamide-d5</t>
  </si>
  <si>
    <t>H(2) 2H(5) C(4) N O</t>
  </si>
  <si>
    <t>Ala-&gt;Tyr</t>
  </si>
  <si>
    <t>Ala-&gt;Tyr substitution</t>
  </si>
  <si>
    <t>H(4) C(6) O</t>
  </si>
  <si>
    <t>Methamidophos-O</t>
  </si>
  <si>
    <t>O-methyl amino phosphinate</t>
  </si>
  <si>
    <t>H(4) C N O(2) P</t>
  </si>
  <si>
    <t>O-Methylphosphate</t>
  </si>
  <si>
    <t>O-Methylphosphorylation</t>
  </si>
  <si>
    <t>H(3) C O(3) P</t>
  </si>
  <si>
    <t>Delta:H(6)C(6)O(1)</t>
  </si>
  <si>
    <t>Acrolein94</t>
  </si>
  <si>
    <t>Acrolein addition +94</t>
  </si>
  <si>
    <t>H(6) C(6) O</t>
  </si>
  <si>
    <t>sulfo+amino</t>
  </si>
  <si>
    <t>aminotyrosine with sulfation</t>
  </si>
  <si>
    <t>H N O(3) S</t>
  </si>
  <si>
    <t>Thiophospho</t>
  </si>
  <si>
    <t>Thio-phospho</t>
  </si>
  <si>
    <t>Thiophosphorylation</t>
  </si>
  <si>
    <t>H O(2) P S</t>
  </si>
  <si>
    <t>Xlink:BS2G[96]</t>
  </si>
  <si>
    <t>Intact BS2-G crosslinker</t>
  </si>
  <si>
    <t>H(4) C(5) O(2)</t>
  </si>
  <si>
    <t>Xlink:BS2G</t>
  </si>
  <si>
    <t>bis[sulfosuccinimidyl] glutarate</t>
  </si>
  <si>
    <t>Delta:H(8)C(6)O(1)</t>
  </si>
  <si>
    <t>Reduced acrolein addition +96</t>
  </si>
  <si>
    <t>H(8) C(6) O</t>
  </si>
  <si>
    <t>maleimide</t>
  </si>
  <si>
    <t>H(3) C(4) N O(2)</t>
  </si>
  <si>
    <t>Acetyldeoxyhypusine</t>
  </si>
  <si>
    <t>H(11) C(6) N</t>
  </si>
  <si>
    <t>MesitylOxide</t>
  </si>
  <si>
    <t>Acetone chemical artifact</t>
  </si>
  <si>
    <t>H(10) C(6) O</t>
  </si>
  <si>
    <t>Ser-&gt;Trp</t>
  </si>
  <si>
    <t>Ser-&gt;Trp substitution</t>
  </si>
  <si>
    <t>H(5) C(8) N O(-1)</t>
  </si>
  <si>
    <t>NIPCAM</t>
  </si>
  <si>
    <t>N-isopropylcarboxamidomethyl</t>
  </si>
  <si>
    <t>H(9) C(5) N O</t>
  </si>
  <si>
    <t>Gly-&gt;Arg</t>
  </si>
  <si>
    <t>Gly-&gt;Arg substitution</t>
  </si>
  <si>
    <t>H(9) C(4) N(3)</t>
  </si>
  <si>
    <t>Succinyl</t>
  </si>
  <si>
    <t>Suc_anh_light</t>
  </si>
  <si>
    <t>Succinic anhydride labeling reagent light form (N-term &amp; K)</t>
  </si>
  <si>
    <t>H(4) C(4) O(3)</t>
  </si>
  <si>
    <t>Methylmalonylation</t>
  </si>
  <si>
    <t>Methylmalonylation on Serine</t>
  </si>
  <si>
    <t>Ub-Br2</t>
  </si>
  <si>
    <t>Ub Bromide probe addition</t>
  </si>
  <si>
    <t>H(8) C(4) N(2) O</t>
  </si>
  <si>
    <t>HN2_mustard</t>
  </si>
  <si>
    <t>Modification by hydroxylated mechloroethamine (HN-2)</t>
  </si>
  <si>
    <t>H(11) C(5) N O</t>
  </si>
  <si>
    <t>DimethylArsino</t>
  </si>
  <si>
    <t>Reaction with dimethylarsinous (AsIII) acid</t>
  </si>
  <si>
    <t>H(5) C(2) As</t>
  </si>
  <si>
    <t>Xlink:DSSO[104]</t>
  </si>
  <si>
    <t>Sulfenic acid fragment of DSSO crosslinker</t>
  </si>
  <si>
    <t>H(4) C(3) O(2) S</t>
  </si>
  <si>
    <t>Benzoyl</t>
  </si>
  <si>
    <t>benzoyl</t>
  </si>
  <si>
    <t>labeling reagent light form (N-term &amp; K)</t>
  </si>
  <si>
    <t>H(4) C(7) O</t>
  </si>
  <si>
    <t>Succinyl:13C(4)</t>
  </si>
  <si>
    <t>Suc_anh+4C13</t>
  </si>
  <si>
    <t>Succinic anhydride labeling reagent, heavy form (+4amu, 4C13), N-term &amp; K</t>
  </si>
  <si>
    <t>H(4) 13C(4) O(3)</t>
  </si>
  <si>
    <t>Succinyl:2H(4)</t>
  </si>
  <si>
    <t>Suc_anh+4H2</t>
  </si>
  <si>
    <t>Succinic anhydride labeling reagent, heavy form (+4amu, 4H2), N-term &amp; K</t>
  </si>
  <si>
    <t>2H(4) C(4) O(3)</t>
  </si>
  <si>
    <t>Tris</t>
  </si>
  <si>
    <t>tris adduct causes 104 Da addition at asparagine-succinimide intermediate</t>
  </si>
  <si>
    <t>H(10) C(4) N O(2)</t>
  </si>
  <si>
    <t>Cys-&gt;CamSec</t>
  </si>
  <si>
    <t>Sec Iodoacetamide derivative</t>
  </si>
  <si>
    <t>H(3) C(2) N O S(-1) Se</t>
  </si>
  <si>
    <t>ICPL</t>
  </si>
  <si>
    <t>ICPL_light</t>
  </si>
  <si>
    <t>Bruker Daltonics SERVA-ICPL(TM) quantification chemistry, light form</t>
  </si>
  <si>
    <t>H(3) C(6) N O</t>
  </si>
  <si>
    <t>NIC</t>
  </si>
  <si>
    <t>Nicotinic Acid</t>
  </si>
  <si>
    <t>Pyridylethyl</t>
  </si>
  <si>
    <t>S-pyridylethyl</t>
  </si>
  <si>
    <t>S-pyridylethylation</t>
  </si>
  <si>
    <t>H(7) C(7) N</t>
  </si>
  <si>
    <t>Cation:Ag</t>
  </si>
  <si>
    <t>Replacement of proton by silver</t>
  </si>
  <si>
    <t>H(-1) Ag</t>
  </si>
  <si>
    <t>methylsulfonylethyl</t>
  </si>
  <si>
    <t>reaction with methyl vinyl sulfone</t>
  </si>
  <si>
    <t>H(6) C(3) O(2) S</t>
  </si>
  <si>
    <t>Gly-&gt;Tyr</t>
  </si>
  <si>
    <t>Gly-&gt;Tyr substitution</t>
  </si>
  <si>
    <t>H(6) C(7) O</t>
  </si>
  <si>
    <t>Saligenin</t>
  </si>
  <si>
    <t>o-toluene</t>
  </si>
  <si>
    <t>N-dimethylphosphate</t>
  </si>
  <si>
    <t>H(6) C(2) N O(2) P</t>
  </si>
  <si>
    <t>AHA-Alkyne</t>
  </si>
  <si>
    <t>Azidohomoalanine (AHA) bound to propargylglycine-NH2 (alkyne)</t>
  </si>
  <si>
    <t>H(5) C(4) N(5) O S(-1)</t>
  </si>
  <si>
    <t>MeMePhosphorothioate</t>
  </si>
  <si>
    <t>S-Methyl Methyl phosphorothioate</t>
  </si>
  <si>
    <t>H(5) C(2) O P S</t>
  </si>
  <si>
    <t>O-Dimethylphosphate</t>
  </si>
  <si>
    <t>O-Dimethylphosphorylation</t>
  </si>
  <si>
    <t>H(5) C(2) O(3) P</t>
  </si>
  <si>
    <t>Ethylphosphate</t>
  </si>
  <si>
    <t>O-Ethylphosphorylation</t>
  </si>
  <si>
    <t>HydroxymethylOP</t>
  </si>
  <si>
    <t>2-ammonio-6-[4-(hydroxymethyl)-3-oxidopyridinium-1-yl]- hexanoate</t>
  </si>
  <si>
    <t>H(4) C(6) O(2)</t>
  </si>
  <si>
    <t>Methamidophos-S</t>
  </si>
  <si>
    <t>S-methyl amino phosphinate</t>
  </si>
  <si>
    <t>H(4) C N O P S</t>
  </si>
  <si>
    <t>ICPL:2H(4)</t>
  </si>
  <si>
    <t>ICPL_medium</t>
  </si>
  <si>
    <t>Bruker Daltonics SERVA-ICPL(TM) quantification chemistry, medium form</t>
  </si>
  <si>
    <t>H(-1) 2H(4) C(6) N O</t>
  </si>
  <si>
    <t>dNIC</t>
  </si>
  <si>
    <t>deuterated Nicotinic Acid</t>
  </si>
  <si>
    <t>H 2H(3) C(6) N O</t>
  </si>
  <si>
    <t>Methylpyrroline</t>
  </si>
  <si>
    <t>me-pyrroline</t>
  </si>
  <si>
    <t>4-methyl-delta-1-pyrroline-5-carboxyl</t>
  </si>
  <si>
    <t>H(7) C(6) N O</t>
  </si>
  <si>
    <t>monomethylphosphothione</t>
  </si>
  <si>
    <t>O-methylphosphothione</t>
  </si>
  <si>
    <t>H(3) C O(2) P S</t>
  </si>
  <si>
    <t>Nmethylmaleimide</t>
  </si>
  <si>
    <t>NMM</t>
  </si>
  <si>
    <t>H(5) C(5) N O(2)</t>
  </si>
  <si>
    <t>Xlink:BuUrBu[111]</t>
  </si>
  <si>
    <t>BuUr fragment of BuUrBu crosslinker</t>
  </si>
  <si>
    <t>ICPL:13C(6)</t>
  </si>
  <si>
    <t>ICPL_heavy</t>
  </si>
  <si>
    <t>Bruker Daltonics SERVA-ICPL(TM) quantification chemistry, heavy form</t>
  </si>
  <si>
    <t>H(3) 13C(6) N O</t>
  </si>
  <si>
    <t>DMPO</t>
  </si>
  <si>
    <t>DMPO spin-trap nitrone adduct</t>
  </si>
  <si>
    <t>H(9) C(6) N O</t>
  </si>
  <si>
    <t>Delta:H(8)C(6)O(2)</t>
  </si>
  <si>
    <t>Acrolein112</t>
  </si>
  <si>
    <t>Acrolein addition +112</t>
  </si>
  <si>
    <t>H(8) C(6) O(2)</t>
  </si>
  <si>
    <t>Xlink:BS2G[113]</t>
  </si>
  <si>
    <t>Ammonium-quenched monolink of BS2-G crosslinker</t>
  </si>
  <si>
    <t>H(7) C(5) N O(2)</t>
  </si>
  <si>
    <t>Acetylhypusine</t>
  </si>
  <si>
    <t>H(11) C(6) N O</t>
  </si>
  <si>
    <t>Xlink:DST</t>
  </si>
  <si>
    <t>Disuccinimidyl tartrate crosslinker</t>
  </si>
  <si>
    <t>H(2) C(4) O(4)</t>
  </si>
  <si>
    <t>Xlink:DST[114]</t>
  </si>
  <si>
    <t>Intact DST crosslinker</t>
  </si>
  <si>
    <t>Gluratylation</t>
  </si>
  <si>
    <t>Glutarylation</t>
  </si>
  <si>
    <t>H(6) C(5) O(3)</t>
  </si>
  <si>
    <t>Xlink:BS2G[114]</t>
  </si>
  <si>
    <t>Water-quenched monolink of BS2-G crosslinker</t>
  </si>
  <si>
    <t>GG</t>
  </si>
  <si>
    <t>GlyGly</t>
  </si>
  <si>
    <t>ubiquitinylation residue</t>
  </si>
  <si>
    <t>H(6) C(4) N(2) O(2)</t>
  </si>
  <si>
    <t>Dicarbamidomethyl</t>
  </si>
  <si>
    <t>Double Carbamidomethylation</t>
  </si>
  <si>
    <t>Xlink:EGS[115]</t>
  </si>
  <si>
    <t>Cleavage product of EGS protein crosslinks by hydroylamine treatment</t>
  </si>
  <si>
    <t>H(5) C(4) N O(3)</t>
  </si>
  <si>
    <t>Ala-&gt;Trp</t>
  </si>
  <si>
    <t>Ala-&gt;Trp substitution</t>
  </si>
  <si>
    <t>H(5) C(8) N</t>
  </si>
  <si>
    <t>ICPL:13C(6)2H(4)</t>
  </si>
  <si>
    <t>Bruker Daltonics SERVA-ICPL(TM) quantification chemistry, +10 Da form</t>
  </si>
  <si>
    <t>H(-1) 2H(4) 13C(6) N O</t>
  </si>
  <si>
    <t>2-succinyl</t>
  </si>
  <si>
    <t>S-(2-succinyl) cysteine</t>
  </si>
  <si>
    <t>H(4) C(4) O(4)</t>
  </si>
  <si>
    <t>Phosphopropargyl</t>
  </si>
  <si>
    <t>phospho-propargylamine</t>
  </si>
  <si>
    <t>H(4) C(3) N O(2) P</t>
  </si>
  <si>
    <t>HCysThiolactone</t>
  </si>
  <si>
    <t>N-Homocysteine thiolactone</t>
  </si>
  <si>
    <t>H(7) C(4) N O S</t>
  </si>
  <si>
    <t>DHP</t>
  </si>
  <si>
    <t>Dehydropyrrolizidine alkaloid (dehydroretronecine) on cysteines</t>
  </si>
  <si>
    <t>H(8) C(8) N</t>
  </si>
  <si>
    <t>Label:2H(4)+GG</t>
  </si>
  <si>
    <t>Ubiquitination 2H4 lysine</t>
  </si>
  <si>
    <t>H(2) 2H(4) C(4) N(2) O(2)</t>
  </si>
  <si>
    <t>Cysteinyl</t>
  </si>
  <si>
    <t>Cysteinylation</t>
  </si>
  <si>
    <t>H(5) C(3) N O(2) S</t>
  </si>
  <si>
    <t>Pyridylacetyl</t>
  </si>
  <si>
    <t>pyridylacetyl</t>
  </si>
  <si>
    <t>H(5) C(7) N O</t>
  </si>
  <si>
    <t>Phenylisocyanate</t>
  </si>
  <si>
    <t>PIC</t>
  </si>
  <si>
    <t>phenyl isocyanate</t>
  </si>
  <si>
    <t>PS_Hapten</t>
  </si>
  <si>
    <t>reaction with phenyl salicylate (PS)</t>
  </si>
  <si>
    <t>H(4) C(7) O(2)</t>
  </si>
  <si>
    <t>BEMAD_C</t>
  </si>
  <si>
    <t>Beta elimination of alkylated Cys followed by Michael addition of DTT</t>
  </si>
  <si>
    <t>H(8) C(4) O(2) S</t>
  </si>
  <si>
    <t>ethylsulfonylethyl</t>
  </si>
  <si>
    <t>reaction with ethyl vinyl sulfone</t>
  </si>
  <si>
    <t>O-Isopropylmethylphosphonate</t>
  </si>
  <si>
    <t>O-Isopropylmethylphosphonylation</t>
  </si>
  <si>
    <t>H(9) C(4) O(2) P</t>
  </si>
  <si>
    <t>Label:13C(4)15N(2)+GG</t>
  </si>
  <si>
    <t>13C(4) 15N(2) Lysine glygly</t>
  </si>
  <si>
    <t>H(6) 13C(4) 15N(2) O(2)</t>
  </si>
  <si>
    <t>Label:13C(6)+GG</t>
  </si>
  <si>
    <t>13C6 labeled ubiquitinylation residue</t>
  </si>
  <si>
    <t>H(6) C(-2) 13C(6) N(2) O(2)</t>
  </si>
  <si>
    <t>PET</t>
  </si>
  <si>
    <t>phosphorylation to pyridyl thiol</t>
  </si>
  <si>
    <t>H(7) C(7) N O(-1) S</t>
  </si>
  <si>
    <t>Isopropylphospho</t>
  </si>
  <si>
    <t>O-Isopropylphosphate</t>
  </si>
  <si>
    <t>O-Isopropylphosphorylation</t>
  </si>
  <si>
    <t>H(7) C(3) O(3) P</t>
  </si>
  <si>
    <t>Carboxyethylpyrrole</t>
  </si>
  <si>
    <t>H(6) C(7) O(2)</t>
  </si>
  <si>
    <t>Label:13C(6)15N(2)+GG</t>
  </si>
  <si>
    <t>13C(6) 15N(2) Lysine glygly</t>
  </si>
  <si>
    <t>H(6) C(-2) 13C(6) 15N(2) O(2)</t>
  </si>
  <si>
    <t>Delta:H(10)C(8)O(1)</t>
  </si>
  <si>
    <t>crotonaldehyde-derived dimethyl-FDP-lysine</t>
  </si>
  <si>
    <t>H(10) C(8) O</t>
  </si>
  <si>
    <t>Xlink:DMP</t>
  </si>
  <si>
    <t>Dimethyl pimelimidate crosslink</t>
  </si>
  <si>
    <t>H(10) C(7) N(2)</t>
  </si>
  <si>
    <t>Xlink:DMP[122]</t>
  </si>
  <si>
    <t>Intact DMP crosslinker</t>
  </si>
  <si>
    <t>GPIanchor</t>
  </si>
  <si>
    <t>GPI-anchor</t>
  </si>
  <si>
    <t>glycosylphosphatidylinositol</t>
  </si>
  <si>
    <t>H(6) C(2) N O(3) P</t>
  </si>
  <si>
    <t>Dimethylphosphothione</t>
  </si>
  <si>
    <t>O-dimethylphosphothione</t>
  </si>
  <si>
    <t>H(5) C(2) O(2) P S</t>
  </si>
  <si>
    <t>Phenylisocyanate:2H(5)</t>
  </si>
  <si>
    <t>d5-PIC</t>
  </si>
  <si>
    <t>d5-phenyl isocyanate</t>
  </si>
  <si>
    <t>2H(5) C(7) N O</t>
  </si>
  <si>
    <t>Nethylmaleimide</t>
  </si>
  <si>
    <t>NEM</t>
  </si>
  <si>
    <t>N-ethylmaleimide on cysteines</t>
  </si>
  <si>
    <t>H(7) C(6) N O(2)</t>
  </si>
  <si>
    <t>Iodo</t>
  </si>
  <si>
    <t>Iodination</t>
  </si>
  <si>
    <t>H(-1) I</t>
  </si>
  <si>
    <t>BEMAD_C:2H(6)</t>
  </si>
  <si>
    <t>Beta elimination of alkylated Cys followed by Michael addition of labelled DTT</t>
  </si>
  <si>
    <t>H(2) 2H(6) C(4) O(2) S</t>
  </si>
  <si>
    <t>Octanoyl</t>
  </si>
  <si>
    <t>octanoyl</t>
  </si>
  <si>
    <t>H(14) C(8) O</t>
  </si>
  <si>
    <t>SMA</t>
  </si>
  <si>
    <t>N-Succinimidyl-2-morpholine acetate</t>
  </si>
  <si>
    <t>H(9) C(6) N O(2)</t>
  </si>
  <si>
    <t>GIST-Quat</t>
  </si>
  <si>
    <t>Quat_0</t>
  </si>
  <si>
    <t>Quaternary amine labeling reagent light form (N-term &amp; K)</t>
  </si>
  <si>
    <t>H(13) C(7) N O</t>
  </si>
  <si>
    <t>Lys</t>
  </si>
  <si>
    <t>Addition of lysine due to transpeptidation</t>
  </si>
  <si>
    <t>H(12) C(6) N(2) O</t>
  </si>
  <si>
    <t>TMAB</t>
  </si>
  <si>
    <t>TMAB-d0</t>
  </si>
  <si>
    <t>4-trimethyllammoniumbutyryl-</t>
  </si>
  <si>
    <t>H(14) C(7) N O</t>
  </si>
  <si>
    <t>spermidine</t>
  </si>
  <si>
    <t>spermidine adduct</t>
  </si>
  <si>
    <t>H(16) C(7) N(2)</t>
  </si>
  <si>
    <t>Pro+O(2)</t>
  </si>
  <si>
    <t>Photo-induced Proline adduct</t>
  </si>
  <si>
    <t>H(7) C(5) N O(3)</t>
  </si>
  <si>
    <t>Glu</t>
  </si>
  <si>
    <t>-Glu-</t>
  </si>
  <si>
    <t>monoglutamyl</t>
  </si>
  <si>
    <t>Nmethylmaleimide+water</t>
  </si>
  <si>
    <t>NMMhyd</t>
  </si>
  <si>
    <t>Nmethylmaleimidehydrolysis</t>
  </si>
  <si>
    <t>Gly-&gt;Trp</t>
  </si>
  <si>
    <t>Gly-&gt;Trp substitution</t>
  </si>
  <si>
    <t>H(7) C(9) N</t>
  </si>
  <si>
    <t>2-monomethylsuccinyl</t>
  </si>
  <si>
    <t>S-(2-monomethylsuccinyl) cysteine</t>
  </si>
  <si>
    <t>H(6) C(5) O(4)</t>
  </si>
  <si>
    <t>NEM:2H(5)</t>
  </si>
  <si>
    <t>D5 N-ethylmaleimide on cysteines</t>
  </si>
  <si>
    <t>H(2) 2H(5) C(6) N O(2)</t>
  </si>
  <si>
    <t>GIST-Quat:2H(3)</t>
  </si>
  <si>
    <t>Quat_3</t>
  </si>
  <si>
    <t>Quaternary amine labeling reagent heavy (+3amu) form, N-term &amp; K</t>
  </si>
  <si>
    <t>H(10) 2H(3) C(7) N O</t>
  </si>
  <si>
    <t>HN3_mustard</t>
  </si>
  <si>
    <t>Modification by hydroxylated tris-(2-chloroethyl)amine (HN-3)</t>
  </si>
  <si>
    <t>H(13) C(6) N O(2)</t>
  </si>
  <si>
    <t>Xlink:DST[132]</t>
  </si>
  <si>
    <t>Water quenched monolink of DST crosslinker</t>
  </si>
  <si>
    <t>H(4) C(4) O(5)</t>
  </si>
  <si>
    <t>HPG</t>
  </si>
  <si>
    <t>Arg1HPG</t>
  </si>
  <si>
    <t>Hydroxyphenylglyoxal arginine</t>
  </si>
  <si>
    <t>H(4) C(8) O(2)</t>
  </si>
  <si>
    <t>Difuran</t>
  </si>
  <si>
    <t>Chemical modification of the diiodinated sites of thyroglobulin by Suzuki reaction</t>
  </si>
  <si>
    <t>Pentose</t>
  </si>
  <si>
    <t>Pent</t>
  </si>
  <si>
    <t>Propiophenone</t>
  </si>
  <si>
    <t>H(8) C(9) O</t>
  </si>
  <si>
    <t>benzylguanidine</t>
  </si>
  <si>
    <t>modification of the lysine side chain from NH2 to guanidine with a H removed in favor of a benzyl group</t>
  </si>
  <si>
    <t>H(8) C(8) N(2)</t>
  </si>
  <si>
    <t>HCysteinyl</t>
  </si>
  <si>
    <t>S-homocysteinylation</t>
  </si>
  <si>
    <t>H(7) C(4) N O(2) S</t>
  </si>
  <si>
    <t>Iodoacetanilide</t>
  </si>
  <si>
    <t>iodoacetanilide derivative</t>
  </si>
  <si>
    <t>H(7) C(8) N O</t>
  </si>
  <si>
    <t>GIST-Quat:2H(6)</t>
  </si>
  <si>
    <t>Quat_6</t>
  </si>
  <si>
    <t>Quaternary amine labeling reagent heavy form (+6amu), N-term &amp; K</t>
  </si>
  <si>
    <t>H(7) 2H(6) C(7) N O</t>
  </si>
  <si>
    <t>PyMIC</t>
  </si>
  <si>
    <t>3-methyl-2-pyridyl isocyanate</t>
  </si>
  <si>
    <t>H(6) C(7) N(2) O</t>
  </si>
  <si>
    <t>2-nitrobenzyl</t>
  </si>
  <si>
    <t>Tyrosine caged with 2-nitrobenzyl (ONB)</t>
  </si>
  <si>
    <t>H(5) C(7) N O(2)</t>
  </si>
  <si>
    <t>O-Et-N-diMePhospho</t>
  </si>
  <si>
    <t>O-ethyl, N-dimethyl phosphate</t>
  </si>
  <si>
    <t>H(10) C(4) N O(2) P</t>
  </si>
  <si>
    <t>CAF</t>
  </si>
  <si>
    <t>sulfonation of N-terminus</t>
  </si>
  <si>
    <t>H(4) C(3) O(4) S</t>
  </si>
  <si>
    <t>BEMAD_ST</t>
  </si>
  <si>
    <t>Beta elimination of modified S or T followed by Michael addition of DTT</t>
  </si>
  <si>
    <t>H(8) C(4) O S(2)</t>
  </si>
  <si>
    <t>Diethylphosphate</t>
  </si>
  <si>
    <t>O-Diethylphosphorylation</t>
  </si>
  <si>
    <t>H(9) C(4) O(3) P</t>
  </si>
  <si>
    <t>4-ONE+Delta:H(-2)O(-1)</t>
  </si>
  <si>
    <t>Dehydrated 4-Oxononenal Michael adduct</t>
  </si>
  <si>
    <t>H(12) C(9) O</t>
  </si>
  <si>
    <t>GIST-Quat:2H(9)</t>
  </si>
  <si>
    <t>Quat_9</t>
  </si>
  <si>
    <t>Quaternary amine labeling reagent heavy form (+9amu), N-term &amp; K</t>
  </si>
  <si>
    <t>H(4) 2H(9) C(7) N O</t>
  </si>
  <si>
    <t>TMAB:2H(9)</t>
  </si>
  <si>
    <t>TMAB-d9</t>
  </si>
  <si>
    <t>d9-4-trimethyllammoniumbutyryl-</t>
  </si>
  <si>
    <t>H(5) 2H(9) C(7) N O</t>
  </si>
  <si>
    <t>ICDID</t>
  </si>
  <si>
    <t>Isotope-Coded Dimedone light form</t>
  </si>
  <si>
    <t>H(10) C(8) O(2)</t>
  </si>
  <si>
    <t>Xlink:DSS</t>
  </si>
  <si>
    <t>disuccinimidyl suberate (DSS)</t>
  </si>
  <si>
    <t>Xlink:DSS[138]</t>
  </si>
  <si>
    <t>Intact DSS/BS3 crosslinker</t>
  </si>
  <si>
    <t>HNE-Delta:H(2)O</t>
  </si>
  <si>
    <t>Dehydrated 4-hydroxynonenal</t>
  </si>
  <si>
    <t>H(14) C(9) O</t>
  </si>
  <si>
    <t>Iodoacetanilide:13C(6)</t>
  </si>
  <si>
    <t>13C labelled iodoacetanilide derivative</t>
  </si>
  <si>
    <t>H(7) C(2) 13C(6) N O</t>
  </si>
  <si>
    <t>Xlink:DMP[139]</t>
  </si>
  <si>
    <t>Ammonia quenched monolink of DMP crosslinker</t>
  </si>
  <si>
    <t>H(13) C(7) N(3)</t>
  </si>
  <si>
    <t>mTRAQ</t>
  </si>
  <si>
    <t>mTRAQ light</t>
  </si>
  <si>
    <t>H(12) C(7) N(2) O</t>
  </si>
  <si>
    <t>Xlink:DMP[140]</t>
  </si>
  <si>
    <t>Water quenched monolink of DMP crosslinker</t>
  </si>
  <si>
    <t>Oxidation+NEM</t>
  </si>
  <si>
    <t>N-ethylmaleimide on cysteine sulfenic acid</t>
  </si>
  <si>
    <t>H(7) C(6) N O(3)</t>
  </si>
  <si>
    <t>CLIP_TRAQ_2</t>
  </si>
  <si>
    <t>H(12) C(6) 13C N(2) O</t>
  </si>
  <si>
    <t>BEMAD_ST:2H(6)</t>
  </si>
  <si>
    <t>Beta elimination of modified S or T followed by Michael addition of labelled DTT</t>
  </si>
  <si>
    <t>H(2) 2H(6) C(4) O S(2)</t>
  </si>
  <si>
    <t>Diphthamide</t>
  </si>
  <si>
    <t>H(14) C(7) N(2) O</t>
  </si>
  <si>
    <t>Nethylmaleimide+water</t>
  </si>
  <si>
    <t>NEMhyd</t>
  </si>
  <si>
    <t>Nethylmaleimidehydrolysis</t>
  </si>
  <si>
    <t>H(9) C(6) N O(3)</t>
  </si>
  <si>
    <t>3-deoxyglucosone</t>
  </si>
  <si>
    <t>Condensation product of 3-deoxyglucosone</t>
  </si>
  <si>
    <t>H(8) C(6) O(4)</t>
  </si>
  <si>
    <t>2-dimethylsuccinyl</t>
  </si>
  <si>
    <t>S-(2-dimethylsuccinyl) cysteine</t>
  </si>
  <si>
    <t>iTRAQ4plex115</t>
  </si>
  <si>
    <t>iTRAQ115</t>
  </si>
  <si>
    <t>Accurate mass for 115</t>
  </si>
  <si>
    <t>H(12) C(6) 13C N 15N 18O</t>
  </si>
  <si>
    <t>iTRAQ4plex</t>
  </si>
  <si>
    <t>iTRAQ</t>
  </si>
  <si>
    <t>Representative mass and accurate mass for 116 &amp; 117</t>
  </si>
  <si>
    <t>H(12) C(4) 13C(3) N 15N O</t>
  </si>
  <si>
    <t>mTRAQ:13C(3)15N(1)</t>
  </si>
  <si>
    <t>mTRAQ medium</t>
  </si>
  <si>
    <t>ICDID:2H(6)</t>
  </si>
  <si>
    <t>Isotope-Coded Dimedone heavy form</t>
  </si>
  <si>
    <t>H(4) 2H(6) C(8) O(2)</t>
  </si>
  <si>
    <t>iTRAQ4plex114</t>
  </si>
  <si>
    <t>iTRAQ114</t>
  </si>
  <si>
    <t>Accurate mass for 114</t>
  </si>
  <si>
    <t>H(12) C(5) 13C(2) N(2) 18O</t>
  </si>
  <si>
    <t>CAMthiopropanoyl</t>
  </si>
  <si>
    <t>3-(carbamidomethylthio)propanoyl</t>
  </si>
  <si>
    <t>H(7) C(5) N O(2) S</t>
  </si>
  <si>
    <t>DiLeu4plex115</t>
  </si>
  <si>
    <t>Accurate mass for DiLeu 115 isobaric tag</t>
  </si>
  <si>
    <t>H(15) C(7) 13C 15N 18O</t>
  </si>
  <si>
    <t>DiLeu4plex117</t>
  </si>
  <si>
    <t>Accurate mass for DiLeu 117 isobaric tag</t>
  </si>
  <si>
    <t>H(13) 2H(2) C(7) 13C 15N O</t>
  </si>
  <si>
    <t>DiLeu4plex</t>
  </si>
  <si>
    <t>Accurate mass for DiLeu 116 isobaric tag</t>
  </si>
  <si>
    <t>H(13) 2H(2) C(8) N 18O</t>
  </si>
  <si>
    <t>DiLeu4plex118</t>
  </si>
  <si>
    <t>Accurate mass for DiLeu 118 isobaric tag</t>
  </si>
  <si>
    <t>H(11) 2H(4) C(8) N O</t>
  </si>
  <si>
    <t>Hydroxycinnamyl</t>
  </si>
  <si>
    <t>hydroxycinnamyl</t>
  </si>
  <si>
    <t>H(6) C(9) O(2)</t>
  </si>
  <si>
    <t>dHex</t>
  </si>
  <si>
    <t>Fuc</t>
  </si>
  <si>
    <t>Fucose</t>
  </si>
  <si>
    <t>Glycosyl</t>
  </si>
  <si>
    <t>glycosyl</t>
  </si>
  <si>
    <t>glycosyl-L-hydroxyproline</t>
  </si>
  <si>
    <t>H(-2) C(-1) Hex</t>
  </si>
  <si>
    <t>NEM:2H(5)+H2O</t>
  </si>
  <si>
    <t>D5 N-ethylmaleimide+water on cysteines</t>
  </si>
  <si>
    <t>H(4) 2H(5) C(6) N O(3)</t>
  </si>
  <si>
    <t>mTRAQ:13C(6)15N(2)</t>
  </si>
  <si>
    <t>mTRAQ heavy</t>
  </si>
  <si>
    <t>H(12) C 13C(6) 15N(2) O</t>
  </si>
  <si>
    <t>BITC</t>
  </si>
  <si>
    <t>Benzyl isothiocyanate</t>
  </si>
  <si>
    <t>H(7) C(8) N S</t>
  </si>
  <si>
    <t>cGMP+RMP-loss</t>
  </si>
  <si>
    <t>S-guanylation-2</t>
  </si>
  <si>
    <t>H(4) C(5) N(5) O</t>
  </si>
  <si>
    <t>DTT</t>
  </si>
  <si>
    <t>DTT adduct of cysteine</t>
  </si>
  <si>
    <t>H(8) C(4) O(2) S(2)</t>
  </si>
  <si>
    <t>Diethylphosphothione</t>
  </si>
  <si>
    <t>O-diethylphosphothione</t>
  </si>
  <si>
    <t>H(9) C(4) O(2) P S</t>
  </si>
  <si>
    <t>NBS</t>
  </si>
  <si>
    <t>NBS-12C</t>
  </si>
  <si>
    <t>Shimadzu NBS-12C</t>
  </si>
  <si>
    <t>H(3) C(6) N O(2) S</t>
  </si>
  <si>
    <t>Glycerophospho</t>
  </si>
  <si>
    <t>glycerophospho</t>
  </si>
  <si>
    <t>H(7) C(3) O(5) P</t>
  </si>
  <si>
    <t>Delta:H(6)C(7)O(4)</t>
  </si>
  <si>
    <t>methylglyoxal-derived tetrahydropyrimidine</t>
  </si>
  <si>
    <t>H(6) C(7) O(4)</t>
  </si>
  <si>
    <t>UgiJoullieProGly</t>
  </si>
  <si>
    <t>Side reaction of PG with Side chain of aspartic or glutamic acid</t>
  </si>
  <si>
    <t>H(10) C(7) N(2) O(2)</t>
  </si>
  <si>
    <t>4-ONE</t>
  </si>
  <si>
    <t>4-Oxononenal (ONE)</t>
  </si>
  <si>
    <t>H(14) C(9) O(2)</t>
  </si>
  <si>
    <t>Xlink:DMP[154]</t>
  </si>
  <si>
    <t>DMP-s</t>
  </si>
  <si>
    <t>Free monolink of DMP crosslinker</t>
  </si>
  <si>
    <t>H(14) C(8) N(2) O</t>
  </si>
  <si>
    <t>Decanoyl</t>
  </si>
  <si>
    <t>decanoyl</t>
  </si>
  <si>
    <t>lipid</t>
  </si>
  <si>
    <t>H(18) C(10) O</t>
  </si>
  <si>
    <t>SulfanilicAcid</t>
  </si>
  <si>
    <t>SA_light</t>
  </si>
  <si>
    <t>Light Sulfanilic Acid (SA) C12</t>
  </si>
  <si>
    <t>H(5) C(6) N O(2) S</t>
  </si>
  <si>
    <t>Xlink:DSS[155]</t>
  </si>
  <si>
    <t>Ammonium-quenched monolink of DSS/BS3 crosslinker</t>
  </si>
  <si>
    <t>H(13) C(8) N O(2)</t>
  </si>
  <si>
    <t>Dibromo</t>
  </si>
  <si>
    <t>H(-2) Br(2)</t>
  </si>
  <si>
    <t>phenyl-phosphate</t>
  </si>
  <si>
    <t>phenyl phosphate</t>
  </si>
  <si>
    <t>H(5) C(6) O(3) P</t>
  </si>
  <si>
    <t>Xlink:DSS[156]</t>
  </si>
  <si>
    <t>Water-quenched monolink of DSS/BS3 crosslinker</t>
  </si>
  <si>
    <t>H(12) C(8) O(3)</t>
  </si>
  <si>
    <t>Arg</t>
  </si>
  <si>
    <t>Addition of arginine due to transpeptidation</t>
  </si>
  <si>
    <t>H(12) C(6) N(4) O</t>
  </si>
  <si>
    <t>HNE</t>
  </si>
  <si>
    <t>4-hydroxynonenal (HNE)</t>
  </si>
  <si>
    <t>H(16) C(9) O(2)</t>
  </si>
  <si>
    <t>NEMsulfur</t>
  </si>
  <si>
    <t>N-ethylmaleimideSulfur</t>
  </si>
  <si>
    <t>H(7) C(6) N O(2) S</t>
  </si>
  <si>
    <t>Xlink:DSSO</t>
  </si>
  <si>
    <t>disuccinimidyl sulfoxide CID cleavable cross-link</t>
  </si>
  <si>
    <t>H(6) C(6) O(3) S</t>
  </si>
  <si>
    <t>Xlink:DSSO[158]</t>
  </si>
  <si>
    <t>Intact DSSO crosslinker</t>
  </si>
  <si>
    <t>HNE+Delta:H(2)</t>
  </si>
  <si>
    <t>redHNE</t>
  </si>
  <si>
    <t>reduced 4-Hydroxynonenal</t>
  </si>
  <si>
    <t>H(18) C(9) O(2)</t>
  </si>
  <si>
    <t>NBS:13C(6)</t>
  </si>
  <si>
    <t>NBS-13C</t>
  </si>
  <si>
    <t>Shimadzu NBS-13C</t>
  </si>
  <si>
    <t>H(3) 13C(6) N O(2) S</t>
  </si>
  <si>
    <t>FormylMet</t>
  </si>
  <si>
    <t>Addition of N-formyl met</t>
  </si>
  <si>
    <t>H(9) C(6) N O(2) S</t>
  </si>
  <si>
    <t>thioacylPA</t>
  </si>
  <si>
    <t>membrane protein extraction</t>
  </si>
  <si>
    <t>serotonylation</t>
  </si>
  <si>
    <t>5-glutamyl serotonin</t>
  </si>
  <si>
    <t>H(9) C(10) N O</t>
  </si>
  <si>
    <t>pyrophospho</t>
  </si>
  <si>
    <t>pyrophosphorylation of Ser/Thr</t>
  </si>
  <si>
    <t>H(2) O(6) P(2)</t>
  </si>
  <si>
    <t>glucosone</t>
  </si>
  <si>
    <t>Condensation product of glucosone</t>
  </si>
  <si>
    <t>H(8) C(6) O(5)</t>
  </si>
  <si>
    <t>Lys+O(2)</t>
  </si>
  <si>
    <t>Photo-induced Lysine adduct</t>
  </si>
  <si>
    <t>H(12) C(6) N(2) O(3)</t>
  </si>
  <si>
    <t>SulfanilicAcid:13C(6)</t>
  </si>
  <si>
    <t>SA_heavy</t>
  </si>
  <si>
    <t>Heavy Sulfanilic Acid (SA) C13</t>
  </si>
  <si>
    <t>H(5) 13C(6) N O(2) S</t>
  </si>
  <si>
    <t>Glu+O(2)</t>
  </si>
  <si>
    <t>Photo-induced Glutamate adduct</t>
  </si>
  <si>
    <t>H(7) C(5) N O(5)</t>
  </si>
  <si>
    <t>HexN</t>
  </si>
  <si>
    <t>Hexosamine</t>
  </si>
  <si>
    <t>DYn-2</t>
  </si>
  <si>
    <t>Sulfenic Acid specific probe</t>
  </si>
  <si>
    <t>H(13) C(11) O</t>
  </si>
  <si>
    <t>Hex</t>
  </si>
  <si>
    <t>Hexose</t>
  </si>
  <si>
    <t>CarboxymethylDMAP</t>
  </si>
  <si>
    <t>A fixed +1 charge tag attached to the N-terminus of peptides</t>
  </si>
  <si>
    <t>H(10) C(9) N(2) O</t>
  </si>
  <si>
    <t>O-pinacolylmethylphosphonate</t>
  </si>
  <si>
    <t>O-pinacolylmethylphosphonylation</t>
  </si>
  <si>
    <t>H(15) C(7) O(2) P</t>
  </si>
  <si>
    <t>Unknown:162</t>
  </si>
  <si>
    <t>Unidentified modification of 162.1258 found in open search</t>
  </si>
  <si>
    <t>H(18) C(8) O(3)</t>
  </si>
  <si>
    <t>Met+O(2)</t>
  </si>
  <si>
    <t>Photo-induced Methionine Adduct</t>
  </si>
  <si>
    <t>H(9) C(5) N O(3) S</t>
  </si>
  <si>
    <t>PEITC</t>
  </si>
  <si>
    <t>Phenethyl isothiocyanate</t>
  </si>
  <si>
    <t>H(9) C(9) N S</t>
  </si>
  <si>
    <t>Xlink:DFDNB</t>
  </si>
  <si>
    <t>Intact DFDNB crosslinker</t>
  </si>
  <si>
    <t>C(6) N(2) O(4)</t>
  </si>
  <si>
    <t>Diisopropylphosphate</t>
  </si>
  <si>
    <t>O-Diisopropylphosphate</t>
  </si>
  <si>
    <t>O-Diisopropylphosphorylation</t>
  </si>
  <si>
    <t>H(13) C(6) O(3) P</t>
  </si>
  <si>
    <t>Tween20</t>
  </si>
  <si>
    <t>Tween 20 synthetic polymer terminus</t>
  </si>
  <si>
    <t>H(21) C(12)</t>
  </si>
  <si>
    <t>DNCB_hapten</t>
  </si>
  <si>
    <t>Chemical reaction with 2,4-dinitro-1-chloro benzene (DNCB)</t>
  </si>
  <si>
    <t>H(2) C(6) N(2) O(4)</t>
  </si>
  <si>
    <t>3-phosphoglyceryl</t>
  </si>
  <si>
    <t>H(5) C(3) O(6) P</t>
  </si>
  <si>
    <t>phenylsulfonylethyl</t>
  </si>
  <si>
    <t>reaction with phenyl vinyl sulfone</t>
  </si>
  <si>
    <t>H(8) C(8) O(2) S</t>
  </si>
  <si>
    <t>Brij35</t>
  </si>
  <si>
    <t>Brij 35 synthetic polymer terminus</t>
  </si>
  <si>
    <t>H(24) C(12)</t>
  </si>
  <si>
    <t>His+O(2)</t>
  </si>
  <si>
    <t>Photo-induced histidine adduct</t>
  </si>
  <si>
    <t>H(7) C(6) N(3) O(3)</t>
  </si>
  <si>
    <t>Cresylphosphate</t>
  </si>
  <si>
    <t>o-toluyl-phosphorylation</t>
  </si>
  <si>
    <t>H(7) C(7) O(3) P</t>
  </si>
  <si>
    <t>Menadione</t>
  </si>
  <si>
    <t>Menadione-Q</t>
  </si>
  <si>
    <t>Menadione quinone derivative</t>
  </si>
  <si>
    <t>H(6) C(11) O(2)</t>
  </si>
  <si>
    <t>AccQTag</t>
  </si>
  <si>
    <t>6-aminoquinolyl-N-hydroxysuccinimidyl carbamate</t>
  </si>
  <si>
    <t>H(6) C(10) N(2) O</t>
  </si>
  <si>
    <t>QAT</t>
  </si>
  <si>
    <t>APTA-d0</t>
  </si>
  <si>
    <t>H(19) C(9) N(2) O</t>
  </si>
  <si>
    <t>Xlink:DTBP</t>
  </si>
  <si>
    <t>dimethyl 3,3\'-dithiobispropionimidate</t>
  </si>
  <si>
    <t>H(8) C(6) N(2) S(2)</t>
  </si>
  <si>
    <t>Xlink:DTBP[172]</t>
  </si>
  <si>
    <t>Intact DTBP crosslinker</t>
  </si>
  <si>
    <t>Menadione-HQ</t>
  </si>
  <si>
    <t>Menadione hydroquinone derivative</t>
  </si>
  <si>
    <t>H(8) C(11) O(2)</t>
  </si>
  <si>
    <t>Cys-&gt;SecNEM</t>
  </si>
  <si>
    <t>N-ethylmaleimide on selenocysteines</t>
  </si>
  <si>
    <t>H(7) C(6) N O(2) S(-1) Se</t>
  </si>
  <si>
    <t>Ub-VME</t>
  </si>
  <si>
    <t>Ubiquitin vinylmethylester</t>
  </si>
  <si>
    <t>H(13) C(7) N(2) O(3)</t>
  </si>
  <si>
    <t>Xlink:DTSSP</t>
  </si>
  <si>
    <t>dithiobis[succinimidylpropionate]</t>
  </si>
  <si>
    <t>H(6) C(6) O(2) S(2)</t>
  </si>
  <si>
    <t>Xlink:DTSSP[174]</t>
  </si>
  <si>
    <t>Intact DSP/DTSSP crosslinker</t>
  </si>
  <si>
    <t>Thiadiazole</t>
  </si>
  <si>
    <t>Thiadiazolydation of Cys</t>
  </si>
  <si>
    <t>H(6) C(9) N(2) S</t>
  </si>
  <si>
    <t>QAT:2H(3)</t>
  </si>
  <si>
    <t>QATd3</t>
  </si>
  <si>
    <t>APTA d3</t>
  </si>
  <si>
    <t>H(16) 2H(3) C(9) N(2) O</t>
  </si>
  <si>
    <t>NEMsulfurWater</t>
  </si>
  <si>
    <t>N-ethylmaleimideSulfurWater</t>
  </si>
  <si>
    <t>H(9) C(6) N O(3) S</t>
  </si>
  <si>
    <t>Xlink:DSSO[175]</t>
  </si>
  <si>
    <t>Ammonia-quenched monolink of DSSO crosslinker</t>
  </si>
  <si>
    <t>NDA</t>
  </si>
  <si>
    <t>naphthalene-2,3-dicarboxaldehyde</t>
  </si>
  <si>
    <t>H(5) C(13) N</t>
  </si>
  <si>
    <t>Xlink:DSSO[176]</t>
  </si>
  <si>
    <t>Water-quenched monolink of DSSO crosslinker</t>
  </si>
  <si>
    <t>H(8) C(6) O(4) S</t>
  </si>
  <si>
    <t>Glucuronyl</t>
  </si>
  <si>
    <t>N-glucuronyl</t>
  </si>
  <si>
    <t>hexuronic acid</t>
  </si>
  <si>
    <t>HexA</t>
  </si>
  <si>
    <t>Unknown:177</t>
  </si>
  <si>
    <t>Unidentified modification of 176.7462 found in open search</t>
  </si>
  <si>
    <t>H(-7) O Fe(3)</t>
  </si>
  <si>
    <t>Cys-&gt;SecNEM:2H(5)</t>
  </si>
  <si>
    <t>D5 N-ethylmaleimide on selenocysteines</t>
  </si>
  <si>
    <t>H(2) 2H(5) C(6) N O(2) S(-1) Se</t>
  </si>
  <si>
    <t>Galactosyl</t>
  </si>
  <si>
    <t>Gluconoylation</t>
  </si>
  <si>
    <t>O Hex</t>
  </si>
  <si>
    <t>AEBS</t>
  </si>
  <si>
    <t>Aminoethylbenzenesulfonylation</t>
  </si>
  <si>
    <t>H(9) C(8) N O(2) S</t>
  </si>
  <si>
    <t>3sulfo</t>
  </si>
  <si>
    <t>derivatization by N-term modification using 3-Sulfobenzoic succinimidyl ester</t>
  </si>
  <si>
    <t>H(4) C(7) O(4) S</t>
  </si>
  <si>
    <t>MTSL</t>
  </si>
  <si>
    <t>Cys modification by (1-oxyl-2,2,5,5-tetramethyl-3-pyrroline-3-methyl)methanesulfonate (MTSL)</t>
  </si>
  <si>
    <t>H(14) C(9) N O S</t>
  </si>
  <si>
    <t>EQAT</t>
  </si>
  <si>
    <t>EAPTA d0</t>
  </si>
  <si>
    <t>H(20) C(10) N(2) O</t>
  </si>
  <si>
    <t>spermine</t>
  </si>
  <si>
    <t>spermine adduct</t>
  </si>
  <si>
    <t>H(23) C(10) N(3)</t>
  </si>
  <si>
    <t>3-hydroxybenzyl-phosphate</t>
  </si>
  <si>
    <t>3-hydroxybenzyl phosphate</t>
  </si>
  <si>
    <t>H(7) C(7) O(4) P</t>
  </si>
  <si>
    <t>Lipoyl</t>
  </si>
  <si>
    <t>H(12) C(8) O S(2)</t>
  </si>
  <si>
    <t>Triton</t>
  </si>
  <si>
    <t>Triton synthetic polymer terminus</t>
  </si>
  <si>
    <t>H(20) C(14)</t>
  </si>
  <si>
    <t>EQAT:2H(5)</t>
  </si>
  <si>
    <t>EQATd5</t>
  </si>
  <si>
    <t>EAPTA d5</t>
  </si>
  <si>
    <t>H(15) 2H(5) C(10) N(2) O</t>
  </si>
  <si>
    <t>Bromobimane</t>
  </si>
  <si>
    <t>Monobromobimane derivative</t>
  </si>
  <si>
    <t>H(10) C(10) N(2) O(2)</t>
  </si>
  <si>
    <t>Xlink:DTSSP[192]</t>
  </si>
  <si>
    <t>Water quenched monolink of DSP/DTSSP crosslinker</t>
  </si>
  <si>
    <t>H(8) C(6) O(3) S(2)</t>
  </si>
  <si>
    <t>Hep</t>
  </si>
  <si>
    <t>Heptose</t>
  </si>
  <si>
    <t>AHA-SS</t>
  </si>
  <si>
    <t>Azidohomoalanine coupled to reductively cleaved tag</t>
  </si>
  <si>
    <t>H(9) C(7) N(5) O(2)</t>
  </si>
  <si>
    <t>Xlink:BuUrBu</t>
  </si>
  <si>
    <t>disuccinimidyl dibutyric urea CID cleavable cross-link</t>
  </si>
  <si>
    <t>H(12) C(9) N(2) O(3)</t>
  </si>
  <si>
    <t>Xlink:BuUrBu[196]</t>
  </si>
  <si>
    <t>Intact BuUrBu crosslinker</t>
  </si>
  <si>
    <t>Ub-amide</t>
  </si>
  <si>
    <t>Ub amide probe addition</t>
  </si>
  <si>
    <t>H(14) C(9) N(3) O(2)</t>
  </si>
  <si>
    <t>Biotin:Thermo-88310</t>
  </si>
  <si>
    <t>desthiobiotin modification of lysine</t>
  </si>
  <si>
    <t>H(16) C(10) N(2) O(2)</t>
  </si>
  <si>
    <t>GlycerylPE</t>
  </si>
  <si>
    <t>glycerylPE</t>
  </si>
  <si>
    <t>glycerylphosphorylethanolamine</t>
  </si>
  <si>
    <t>H(12) C(5) N O(5) P</t>
  </si>
  <si>
    <t>DNPS</t>
  </si>
  <si>
    <t>2,4-Dinitrobenzenesulfenyl</t>
  </si>
  <si>
    <t>H(3) C(6) N(2) O(4) S</t>
  </si>
  <si>
    <t>Argbiotinhydrazide</t>
  </si>
  <si>
    <t>oxidized Arginine biotinylated with biotin hydrazide</t>
  </si>
  <si>
    <t>H(13) C(9) N O(2) S</t>
  </si>
  <si>
    <t>Delta:Hg(1)</t>
  </si>
  <si>
    <t>Hg</t>
  </si>
  <si>
    <t>Mercury Mercaptan</t>
  </si>
  <si>
    <t>HexNAc</t>
  </si>
  <si>
    <t>N-Acetylhexosamine</t>
  </si>
  <si>
    <t>Haloxon</t>
  </si>
  <si>
    <t>O-Dichloroethylphosphate</t>
  </si>
  <si>
    <t>H(7) C(4) O(3) P Cl(2)</t>
  </si>
  <si>
    <t>Farnesyl</t>
  </si>
  <si>
    <t>Farnesylation</t>
  </si>
  <si>
    <t>H(24) C(15)</t>
  </si>
  <si>
    <t>Myristoyl+Delta:H(-4)</t>
  </si>
  <si>
    <t>myristoyl-4H</t>
  </si>
  <si>
    <t>(cis,cis-delta 5, delta 8)-tetradecadienoyl</t>
  </si>
  <si>
    <t>H(22) C(14) O</t>
  </si>
  <si>
    <t>Myristoleyl</t>
  </si>
  <si>
    <t>myristoleylation</t>
  </si>
  <si>
    <t>(cis-delta 5)-tetradecaenoyl</t>
  </si>
  <si>
    <t>H(24) C(14) O</t>
  </si>
  <si>
    <t>CarbamidomethylDTT</t>
  </si>
  <si>
    <t>Carbamidomethylated DTT modification of cysteine</t>
  </si>
  <si>
    <t>H(11) C(6) N O(3) S(2)</t>
  </si>
  <si>
    <t>CarboxymethylDTT</t>
  </si>
  <si>
    <t>Carboxymethylated DTT modification of cysteine</t>
  </si>
  <si>
    <t>H(10) C(6) O(4) S(2)</t>
  </si>
  <si>
    <t>Unknown:210</t>
  </si>
  <si>
    <t>Unidentified modification of 210.1616 found in open search</t>
  </si>
  <si>
    <t>H(22) C(13) O(2)</t>
  </si>
  <si>
    <t>Myristoyl</t>
  </si>
  <si>
    <t>Myristoylation</t>
  </si>
  <si>
    <t>H(26) C(14) O</t>
  </si>
  <si>
    <t>TNBS</t>
  </si>
  <si>
    <t>tri nitro benzene</t>
  </si>
  <si>
    <t>H C(6) N(3) O(6)</t>
  </si>
  <si>
    <t>phosphoRibosyl</t>
  </si>
  <si>
    <t>phosphate-ribosylation</t>
  </si>
  <si>
    <t>H(9) C(5) O(7) P</t>
  </si>
  <si>
    <t>Xlink:BuUrBu[213]</t>
  </si>
  <si>
    <t>Ammonia quenched monolink of BuUrBu crosslinker</t>
  </si>
  <si>
    <t>H(15) C(9) N(3) O(3)</t>
  </si>
  <si>
    <t>Xlink:BuUrBu[214]</t>
  </si>
  <si>
    <t>Water quenched monolink of BuUrBu crosslinker</t>
  </si>
  <si>
    <t>H(14) C(9) N(2) O(4)</t>
  </si>
  <si>
    <t>SPITC</t>
  </si>
  <si>
    <t>4-sulfophenyl isothiocyanate</t>
  </si>
  <si>
    <t>H(5) C(7) N O(3) S(2)</t>
  </si>
  <si>
    <t>IDEnT</t>
  </si>
  <si>
    <t>Isotope Distribution Encoded Tag</t>
  </si>
  <si>
    <t>H(7) C(9) N O Cl(2)</t>
  </si>
  <si>
    <t>Unknown:216</t>
  </si>
  <si>
    <t>Unidentified modification of 216.1002 found in open search</t>
  </si>
  <si>
    <t>H(16) C(10) O(5)</t>
  </si>
  <si>
    <t>Xlink:BS2G[217]</t>
  </si>
  <si>
    <t>Tris-quenched monolink of BS2-G crosslinker</t>
  </si>
  <si>
    <t>H(15) C(9) N O(5)</t>
  </si>
  <si>
    <t>DiART6plex115</t>
  </si>
  <si>
    <t>Accurate mass for DiART6plex 115</t>
  </si>
  <si>
    <t>H(20) C(8) 13C(3) 15N(2) O(2)</t>
  </si>
  <si>
    <t>DiART6plex117</t>
  </si>
  <si>
    <t>Accurate mass for DiART6plex 117</t>
  </si>
  <si>
    <t>H(18) 2H(2) C(10) 13C 15N(2) O(2)</t>
  </si>
  <si>
    <t>DiART6plex</t>
  </si>
  <si>
    <t>Representative mass and accurate mass for 114</t>
  </si>
  <si>
    <t>H(20) C(7) 13C(4) N 15N O(2)</t>
  </si>
  <si>
    <t>DiART6plex116/119</t>
  </si>
  <si>
    <t>Accurate mass for DiART6plex 116 and 119</t>
  </si>
  <si>
    <t>H(18) 2H(2) C(9) 13C(2) N 15N O(2)</t>
  </si>
  <si>
    <t>DiART6plex118</t>
  </si>
  <si>
    <t>Accurate mass for DiART6plex 118</t>
  </si>
  <si>
    <t>H(18) 2H(2) C(8) 13C(3) N(2) O(2)</t>
  </si>
  <si>
    <t>BHT</t>
  </si>
  <si>
    <t>Michael addition of BHT quinone methide to Cysteine and Lysine</t>
  </si>
  <si>
    <t>H(22) C(15) O</t>
  </si>
  <si>
    <t>Xlink:SMCC</t>
  </si>
  <si>
    <t>succinimidyl 4-[N-maleimidomethyl]cyclohexane-1-carboxylate</t>
  </si>
  <si>
    <t>H(13) C(12) N O(3)</t>
  </si>
  <si>
    <t>Xlink:SMCC[219]</t>
  </si>
  <si>
    <t>Intact SMCC cross-link</t>
  </si>
  <si>
    <t>Xlink:BMOE</t>
  </si>
  <si>
    <t>Intact or monolink BMOE crosslinker</t>
  </si>
  <si>
    <t>H(8) C(10) N(2) O(4)</t>
  </si>
  <si>
    <t>Kdo</t>
  </si>
  <si>
    <t>Glycosylation with KDO</t>
  </si>
  <si>
    <t>H(12) C(8) O(7)</t>
  </si>
  <si>
    <t>Hydroxyfarnesyl</t>
  </si>
  <si>
    <t>hydroxyfarnesyl</t>
  </si>
  <si>
    <t>H(24) C(15) O</t>
  </si>
  <si>
    <t>NP40</t>
  </si>
  <si>
    <t>NP-40 synthetic polymer terminus</t>
  </si>
  <si>
    <t>SPITC:13C(6)</t>
  </si>
  <si>
    <t>SPITC_Heavy</t>
  </si>
  <si>
    <t>4-sulfophenyl isothiocyanate (Heavy C13)</t>
  </si>
  <si>
    <t>H(5) C 13C(6) N O(3) S(2)</t>
  </si>
  <si>
    <t>TMT</t>
  </si>
  <si>
    <t>Native Tandem Mass Tag®</t>
  </si>
  <si>
    <t>H(20) C(12) N(2) O(2)</t>
  </si>
  <si>
    <t>Brij58</t>
  </si>
  <si>
    <t>Brij 58 synthetic polymer terminus</t>
  </si>
  <si>
    <t>H(32) C(16)</t>
  </si>
  <si>
    <t>Dipyridyl</t>
  </si>
  <si>
    <t>Cys modified with dipy ligand</t>
  </si>
  <si>
    <t>H(11) C(13) N(3) O</t>
  </si>
  <si>
    <t>Iminobiotin</t>
  </si>
  <si>
    <t>Im_biotin</t>
  </si>
  <si>
    <t>Iminobiotinylation</t>
  </si>
  <si>
    <t>H(15) C(10) N(3) O S</t>
  </si>
  <si>
    <t>TMT2plex</t>
  </si>
  <si>
    <t>Duplex Tandem Mass Tag®</t>
  </si>
  <si>
    <t>H(20) C(11) 13C N(2) O(2)</t>
  </si>
  <si>
    <t>Xlink:EGS[226]</t>
  </si>
  <si>
    <t>Intact EGS cross-linker</t>
  </si>
  <si>
    <t>H(10) C(10) O(6)</t>
  </si>
  <si>
    <t>Xlink:EGS</t>
  </si>
  <si>
    <t>EGS cross-linker</t>
  </si>
  <si>
    <t>Biotin</t>
  </si>
  <si>
    <t>Biotinylation</t>
  </si>
  <si>
    <t>H(14) C(10) N(2) O(2) S</t>
  </si>
  <si>
    <t>ICAT-C</t>
  </si>
  <si>
    <t>ICAT_light</t>
  </si>
  <si>
    <t>Applied Biosystems cleavable ICAT(TM) light</t>
  </si>
  <si>
    <t>H(17) C(10) N(3) O(3)</t>
  </si>
  <si>
    <t>C8-QAT</t>
  </si>
  <si>
    <t>[3-(2,5)-Dioxopyrrolidin-1-yloxycarbonyl)-propyl]dimethyloctylammonium</t>
  </si>
  <si>
    <t>H(29) C(14) N O</t>
  </si>
  <si>
    <t>Bacillosamine</t>
  </si>
  <si>
    <t>2,4-diacetamido-2,4,6-trideoxyglucopyranose</t>
  </si>
  <si>
    <t>H(6) C(4) N(2) dHex</t>
  </si>
  <si>
    <t>PyridoxalPhosphate</t>
  </si>
  <si>
    <t>Pyridoxal-phos</t>
  </si>
  <si>
    <t>Pyridoxal phosphate</t>
  </si>
  <si>
    <t>H(8) C(8) N O(5) P</t>
  </si>
  <si>
    <t>TMT6plex</t>
  </si>
  <si>
    <t>Sixplex Tandem Mass Tag®</t>
  </si>
  <si>
    <t>H(20) C(8) 13C(4) N 15N O(2)</t>
  </si>
  <si>
    <t>PyridoxalPhosphateH2</t>
  </si>
  <si>
    <t>PLP bound to lysine reduced by sodium borohydride (NaBH4) to create amine linkage</t>
  </si>
  <si>
    <t>H(10) C(8) N O(5) P</t>
  </si>
  <si>
    <t>PropylNAGthiazoline</t>
  </si>
  <si>
    <t>propyl-NAG-thiazoline</t>
  </si>
  <si>
    <t>propyl-1,2-dideoxy-2\'-methyl-alpha-D-glucopyranoso-[2,1-d]-Delta2\'-thiazoline</t>
  </si>
  <si>
    <t>H(14) C(9) N O(4) S</t>
  </si>
  <si>
    <t>Dansyl</t>
  </si>
  <si>
    <t>dansyl</t>
  </si>
  <si>
    <t>5-dimethylaminonaphthalene-1-sulfonyl</t>
  </si>
  <si>
    <t>H(11) C(12) N O(2) S</t>
  </si>
  <si>
    <t>Unknown:234</t>
  </si>
  <si>
    <t>Unidentified modification of 234.0742 found in open search</t>
  </si>
  <si>
    <t>H(14) C(9) O(7)</t>
  </si>
  <si>
    <t>BHTOH</t>
  </si>
  <si>
    <t>Michael addition of t-butyl hydroxylated BHT (BHTOH) to C, H or K</t>
  </si>
  <si>
    <t>H(22) C(15) O(2)</t>
  </si>
  <si>
    <t>shTMT</t>
  </si>
  <si>
    <t>Super Heavy Tandem Mass Tag</t>
  </si>
  <si>
    <t>H(20) C(3) 13C(9) 15N(2) O(2)</t>
  </si>
  <si>
    <t>ICAT-C:13C(9)</t>
  </si>
  <si>
    <t>ICAT_heavy</t>
  </si>
  <si>
    <t>Applied Biosystems cleavable ICAT(TM) heavy</t>
  </si>
  <si>
    <t>H(17) C 13C(9) N(3) O(3)</t>
  </si>
  <si>
    <t>Palmitoleyl</t>
  </si>
  <si>
    <t>palmitoleyl</t>
  </si>
  <si>
    <t>H(28) C(16) O</t>
  </si>
  <si>
    <t>Xlink:SMCC[237]</t>
  </si>
  <si>
    <t>Water quenched monolink of SMCC</t>
  </si>
  <si>
    <t>H(15) C(12) N O(4)</t>
  </si>
  <si>
    <t>Palmitoyl</t>
  </si>
  <si>
    <t>Palmitoylation</t>
  </si>
  <si>
    <t>H(30) C(16) O</t>
  </si>
  <si>
    <t>Thrbiotinhydrazide</t>
  </si>
  <si>
    <t>oxidized Threonine biotinylated with biotin hydrazide</t>
  </si>
  <si>
    <t>H(16) C(10) N(4) O S</t>
  </si>
  <si>
    <t>lapachenole</t>
  </si>
  <si>
    <t>lapachenole photochemically added to cysteine</t>
  </si>
  <si>
    <t>H(16) C(16) O(2)</t>
  </si>
  <si>
    <t>Lysbiotinhydrazide</t>
  </si>
  <si>
    <t>oxidized Lysine biotinylated with biotin hydrazide</t>
  </si>
  <si>
    <t>H(15) C(10) N(3) O(2) S</t>
  </si>
  <si>
    <t>PhosphoHex</t>
  </si>
  <si>
    <t>p-Man</t>
  </si>
  <si>
    <t>phosphoglycosyl-D-mannose-1-phosphoryl</t>
  </si>
  <si>
    <t>H O(3) P Hex</t>
  </si>
  <si>
    <t>GGQ</t>
  </si>
  <si>
    <t>SUMOylation leaving GlyGlyGln</t>
  </si>
  <si>
    <t>H(14) C(9) N(4) O(4)</t>
  </si>
  <si>
    <t>pupylation</t>
  </si>
  <si>
    <t>addition of GGE</t>
  </si>
  <si>
    <t>H(13) C(9) N(3) O(5)</t>
  </si>
  <si>
    <t>Xlink:EGS[244]</t>
  </si>
  <si>
    <t>Water quenched monolink of EGS cross-linker</t>
  </si>
  <si>
    <t>H(12) C(10) O(7)</t>
  </si>
  <si>
    <t>CLIP_TRAQ_4</t>
  </si>
  <si>
    <t>H(15) C(9) 13C N(2) O(5)</t>
  </si>
  <si>
    <t>Unknown:248</t>
  </si>
  <si>
    <t>Unidentified modification of 248.1986 found in open search</t>
  </si>
  <si>
    <t>H(28) C(13) O(4)</t>
  </si>
  <si>
    <t>Unknown:250</t>
  </si>
  <si>
    <t>Unidentified modification of 249.981 found in open search</t>
  </si>
  <si>
    <t>H(4) C(10) N O(5) S</t>
  </si>
  <si>
    <t>Diiodo</t>
  </si>
  <si>
    <t>di-Iodination</t>
  </si>
  <si>
    <t>H(-2) I(2)</t>
  </si>
  <si>
    <t>NO_SMX_SEMD</t>
  </si>
  <si>
    <t>Nitroso Sulfamethoxazole Sulphenamide thiol adduct</t>
  </si>
  <si>
    <t>H(10) C(10) N(3) O(3) S</t>
  </si>
  <si>
    <t>AHA-SS_CAM</t>
  </si>
  <si>
    <t>carbamidomethylated form of reductively cleaved tag coupled to azidohomoalanine</t>
  </si>
  <si>
    <t>H(12) C(9) N(6) O(3)</t>
  </si>
  <si>
    <t>BDMAPP</t>
  </si>
  <si>
    <t>Mass Defect Tag on lysine e-amino</t>
  </si>
  <si>
    <t>H(12) C(11) N O Br</t>
  </si>
  <si>
    <t>Phosphogluconoylation</t>
  </si>
  <si>
    <t>H(11) C(6) O(9) P</t>
  </si>
  <si>
    <t>GluGlu</t>
  </si>
  <si>
    <t>-Glu-Glu-</t>
  </si>
  <si>
    <t>diglutamyl</t>
  </si>
  <si>
    <t>H(14) C(10) N(2) O(6)</t>
  </si>
  <si>
    <t>probiotinhydrazide</t>
  </si>
  <si>
    <t>oxidized proline biotinylated with biotin hydrazide</t>
  </si>
  <si>
    <t>H(18) C(10) N(4) O(2) S</t>
  </si>
  <si>
    <t>Xlink:DSS[259]</t>
  </si>
  <si>
    <t>Tris-quenched monolink of DSS/BS3 crosslinker</t>
  </si>
  <si>
    <t>H(21) C(12) N O(5)</t>
  </si>
  <si>
    <t>BMP-piperidinol</t>
  </si>
  <si>
    <t>1-methyl-3-benzoyl-4-hydroxy-4-phenylpiperidine</t>
  </si>
  <si>
    <t>H(17) C(18) N O</t>
  </si>
  <si>
    <t>Tween80</t>
  </si>
  <si>
    <t>Tween 80 synthetic polymer terminus</t>
  </si>
  <si>
    <t>H(31) C(18) O</t>
  </si>
  <si>
    <t>Pent(2)</t>
  </si>
  <si>
    <t>Didehydroretinylidene</t>
  </si>
  <si>
    <t>didehydroretinyl</t>
  </si>
  <si>
    <t>3,4-didehydroretinylidene</t>
  </si>
  <si>
    <t>H(24) C(20)</t>
  </si>
  <si>
    <t>MM-diphenylpentanone</t>
  </si>
  <si>
    <t>3-methyl-5-(methylamino)-1,3-diphenylpentan-1-one</t>
  </si>
  <si>
    <t>H(19) C(18) N O</t>
  </si>
  <si>
    <t>Arg2PG</t>
  </si>
  <si>
    <t>Adduct of phenylglyoxal with Arg</t>
  </si>
  <si>
    <t>H(10) C(16) O(4)</t>
  </si>
  <si>
    <t>EHD-diphenylpentanone</t>
  </si>
  <si>
    <t>2-ethyl-3-hydroxy-1,3-diphenylpentan-1-one</t>
  </si>
  <si>
    <t>H(18) C(18) O(2)</t>
  </si>
  <si>
    <t>Retinylidene</t>
  </si>
  <si>
    <t>retinal</t>
  </si>
  <si>
    <t>H(26) C(20)</t>
  </si>
  <si>
    <t>NO_SMX_SIMD</t>
  </si>
  <si>
    <t>Nitroso Sulfamethoxazole Sulfinamide thiol adduct</t>
  </si>
  <si>
    <t>H(9) C(10) N(3) O(4) S</t>
  </si>
  <si>
    <t>DimethylamineGMBS</t>
  </si>
  <si>
    <t>Modified GMBS X linker</t>
  </si>
  <si>
    <t>H(21) C(13) N(3) O(3)</t>
  </si>
  <si>
    <t>NO_SMX_SMCT</t>
  </si>
  <si>
    <t>Nitroso Sulfamethoxazole semimercaptal thiol adduct</t>
  </si>
  <si>
    <t>H(10) C(10) N(3) O(4) S</t>
  </si>
  <si>
    <t>CLIP_TRAQ_3</t>
  </si>
  <si>
    <t>H(20) C(11) 13C N(3) O(4)</t>
  </si>
  <si>
    <t>GeranylGeranyl</t>
  </si>
  <si>
    <t>Geranyl-geranyl</t>
  </si>
  <si>
    <t>H(32) C(20)</t>
  </si>
  <si>
    <t>MurNAc</t>
  </si>
  <si>
    <t>N-Acetylmuramic acid</t>
  </si>
  <si>
    <t>O(-1) NeuAc</t>
  </si>
  <si>
    <t>CresylSaligeninPhosphate</t>
  </si>
  <si>
    <t>Cresyl-Saligenin-phosphorylation</t>
  </si>
  <si>
    <t>H(13) C(14) O(4) P</t>
  </si>
  <si>
    <t>Xlink:DSSO[279]</t>
  </si>
  <si>
    <t>Tris-quenched monolink of DSSO crosslinker</t>
  </si>
  <si>
    <t>H(17) C(10) N O(6) S</t>
  </si>
  <si>
    <t>2HPG</t>
  </si>
  <si>
    <t>Arg2HPG</t>
  </si>
  <si>
    <t>bis(hydroxphenylglyoxal) arginine</t>
  </si>
  <si>
    <t>H(10) C(16) O(5)</t>
  </si>
  <si>
    <t>s-GlcNAc</t>
  </si>
  <si>
    <t>O3S1HexNAc1</t>
  </si>
  <si>
    <t>O(3) S HexNAc</t>
  </si>
  <si>
    <t>PhosphoHexNAc</t>
  </si>
  <si>
    <t>p-GlcNAc</t>
  </si>
  <si>
    <t>N-acetylglucosamine-1-phosphoryl</t>
  </si>
  <si>
    <t>H O(3) P HexNAc</t>
  </si>
  <si>
    <t>EGCG2</t>
  </si>
  <si>
    <t>(-)-dehydroepigallocatechin</t>
  </si>
  <si>
    <t>H(11) C(15) O(6)</t>
  </si>
  <si>
    <t>LG-lactam-R</t>
  </si>
  <si>
    <t>Levuglandinyl - arginine lactam adduct</t>
  </si>
  <si>
    <t>H(26) C(19) N(-2) O(4)</t>
  </si>
  <si>
    <t>NeuAc</t>
  </si>
  <si>
    <t>N-acetyl neuraminic acid</t>
  </si>
  <si>
    <t>Hex(1)Pent(1)</t>
  </si>
  <si>
    <t>Hex Pent</t>
  </si>
  <si>
    <t>Pent Hex</t>
  </si>
  <si>
    <t>CHDH</t>
  </si>
  <si>
    <t>LTP1-lipid</t>
  </si>
  <si>
    <t>cis-14-hydroxy-10,13-dioxo-7-heptadecenoic ester</t>
  </si>
  <si>
    <t>H(26) C(17) O(4)</t>
  </si>
  <si>
    <t>TMTpro_zero</t>
  </si>
  <si>
    <t>Native TMTpro Tandem Mass Tag</t>
  </si>
  <si>
    <t>H(25) C(15) N(3) O(3)</t>
  </si>
  <si>
    <t>IGBP</t>
  </si>
  <si>
    <t>Light IDBEST tag for quantitation</t>
  </si>
  <si>
    <t>H(13) C(12) N(2) O(2) Br</t>
  </si>
  <si>
    <t>IGBP:13C(2)</t>
  </si>
  <si>
    <t>Heavy IDBEST tag for quantitation</t>
  </si>
  <si>
    <t>H(13) C(10) 13C(2) N(2) O(2) Br</t>
  </si>
  <si>
    <t>biotinAcrolein298</t>
  </si>
  <si>
    <t>biotin hydrazide labeled acrolein addition +298</t>
  </si>
  <si>
    <t>H(22) C(13) N(4) O(2) S</t>
  </si>
  <si>
    <t>LG-anhyropyrrole</t>
  </si>
  <si>
    <t>Levuglandinyl-lysine anhyropyrrole adduct</t>
  </si>
  <si>
    <t>H(26) C(20) O(2)</t>
  </si>
  <si>
    <t>cysTMT</t>
  </si>
  <si>
    <t>Native cysteine-reactive Tandem Mass Tag®</t>
  </si>
  <si>
    <t>H(25) C(14) N(3) O(2) S</t>
  </si>
  <si>
    <t>Unknown:302</t>
  </si>
  <si>
    <t>Unidentified modification of 301.9864 found in open search</t>
  </si>
  <si>
    <t>H(8) C(4) N(5) O(7) S(2)</t>
  </si>
  <si>
    <t>cysTMT6plex</t>
  </si>
  <si>
    <t>cysteine-reactive Sixplex Tandem Mass Tag®</t>
  </si>
  <si>
    <t>H(25) C(10) 13C(4) N(2) 15N O(2) S</t>
  </si>
  <si>
    <t>iTRAQ8plex:13C(6)15N(2)</t>
  </si>
  <si>
    <t>Accurate mass for 115, 118, 119 &amp; 121</t>
  </si>
  <si>
    <t>H(24) C(8) 13C(6) N(2) 15N(2) O(3)</t>
  </si>
  <si>
    <t>iTRAQ8plex</t>
  </si>
  <si>
    <t>Representative mass and accurate mass for 113, 114, 116 &amp; 117</t>
  </si>
  <si>
    <t>H(24) C(7) 13C(7) N(3) 15N O(3)</t>
  </si>
  <si>
    <t>TMTpro</t>
  </si>
  <si>
    <t>TMTpro 16plex Tandem Mass Tag</t>
  </si>
  <si>
    <t>H(25) C(8) 13C(7) N 15N(2) O(3)</t>
  </si>
  <si>
    <t>PhosphoCytidine</t>
  </si>
  <si>
    <t>Cytidine monophosphate</t>
  </si>
  <si>
    <t>H(12) C(9) N(3) O(7) P</t>
  </si>
  <si>
    <t>Glutathione</t>
  </si>
  <si>
    <t>glutathione disulfide</t>
  </si>
  <si>
    <t>H(15) C(10) N(3) O(6) S</t>
  </si>
  <si>
    <t>PhosphoUridine</t>
  </si>
  <si>
    <t>p-uridine</t>
  </si>
  <si>
    <t>uridine phosphodiester</t>
  </si>
  <si>
    <t>H(11) C(9) N(2) O(8) P</t>
  </si>
  <si>
    <t>Unknown:306</t>
  </si>
  <si>
    <t>Unidentified modification of 306.0952 found in open search</t>
  </si>
  <si>
    <t>H(18) C(12) O(9)</t>
  </si>
  <si>
    <t>LG-Hlactam-R</t>
  </si>
  <si>
    <t>Levuglandinyl - arginine hydroxylactam adduct</t>
  </si>
  <si>
    <t>H(26) C(19) N(-2) O(5)</t>
  </si>
  <si>
    <t>NeuGc</t>
  </si>
  <si>
    <t>N-glycoyl neuraminic acid</t>
  </si>
  <si>
    <t>dHex(1)Hex(1)</t>
  </si>
  <si>
    <t>Hex1dHex1</t>
  </si>
  <si>
    <t>dHex Hex</t>
  </si>
  <si>
    <t>UgiJoullieProGlyProGly</t>
  </si>
  <si>
    <t>Side reaction of PGPG with Side chain of aspartic or glutamic acid</t>
  </si>
  <si>
    <t>H(20) C(14) N(4) O(4)</t>
  </si>
  <si>
    <t>Ahx2+Hsl</t>
  </si>
  <si>
    <t>C-terminal homoserine lactone and two aminohexanoic acids</t>
  </si>
  <si>
    <t>H(27) C(16) N(3) O(3)</t>
  </si>
  <si>
    <t>AFB1_Dialdehyde</t>
  </si>
  <si>
    <t>adduction of aflatoxin B1 Dialdehyde to lysine</t>
  </si>
  <si>
    <t>H(10) C(17) O(6)</t>
  </si>
  <si>
    <t>OxArgBiotin</t>
  </si>
  <si>
    <t>Oxidized arginine biotinylated with biotin-LC-hydrazide</t>
  </si>
  <si>
    <t>H(22) C(15) N(2) O(3) S</t>
  </si>
  <si>
    <t>Biotin:Thermo-21345</t>
  </si>
  <si>
    <t>was PentylamineBiotin</t>
  </si>
  <si>
    <t>H(25) C(15) N(3) O(2) S</t>
  </si>
  <si>
    <t>OxArgBiotinRed</t>
  </si>
  <si>
    <t>Oxidized arginine biotinylated with biotin-LC-hydrazide, reduced</t>
  </si>
  <si>
    <t>H(24) C(15) N(2) O(3) S</t>
  </si>
  <si>
    <t>LG-anhydrolactam</t>
  </si>
  <si>
    <t>Levuglandinyl-lysine anhydrolactam adduct</t>
  </si>
  <si>
    <t>H(26) C(20) O(3)</t>
  </si>
  <si>
    <t>IBTP</t>
  </si>
  <si>
    <t>Thio Ether Formation - BTP Adduct</t>
  </si>
  <si>
    <t>H(21) C(22) P</t>
  </si>
  <si>
    <t>LG-pyrrole</t>
  </si>
  <si>
    <t>Levuglandinyl-lysine pyrrole adduct</t>
  </si>
  <si>
    <t>H(28) C(20) O(3)</t>
  </si>
  <si>
    <t>Xlink:BuUrBu[317]</t>
  </si>
  <si>
    <t>Tris quenched monolink of BuUrBu crosslinker</t>
  </si>
  <si>
    <t>H(23) C(13) N(3) O(6)</t>
  </si>
  <si>
    <t>ZQG</t>
  </si>
  <si>
    <t>carbobenzoxy-L-glutaminyl-glycine</t>
  </si>
  <si>
    <t>H(16) C(15) N(2) O(6)</t>
  </si>
  <si>
    <t>Xlink:SMCC[321]</t>
  </si>
  <si>
    <t>Monolink of SMCC terminated with 3-(dimethylamino)-1-propylamine</t>
  </si>
  <si>
    <t>H(27) C(17) N(3) O(3)</t>
  </si>
  <si>
    <t>IodoU-AMP</t>
  </si>
  <si>
    <t>(Iodo)-uracil MP</t>
  </si>
  <si>
    <t>H(11) C(9) N(2) O(9) P</t>
  </si>
  <si>
    <t>RNPXL</t>
  </si>
  <si>
    <t>Simulate peptide-RNA conjugates</t>
  </si>
  <si>
    <t>H(13) C(9) N(2) O(9) P</t>
  </si>
  <si>
    <t>Hex(2)</t>
  </si>
  <si>
    <t>Gal-Glu</t>
  </si>
  <si>
    <t>Lactosylation</t>
  </si>
  <si>
    <t>iodoTMT</t>
  </si>
  <si>
    <t>Native iodoacetyl Tandem Mass Tag®</t>
  </si>
  <si>
    <t>H(28) C(16) N(4) O(3)</t>
  </si>
  <si>
    <t>NA-LNO2</t>
  </si>
  <si>
    <t>Nitroalkylation by Nitro Linoleic Acid</t>
  </si>
  <si>
    <t>H(31) C(18) N O(4)</t>
  </si>
  <si>
    <t>IED-Biotin</t>
  </si>
  <si>
    <t>ied-biotin</t>
  </si>
  <si>
    <t>biotinoyl-iodoacetyl-ethylenediamine</t>
  </si>
  <si>
    <t>H(22) C(14) N(4) O(3) S</t>
  </si>
  <si>
    <t>NA-OA-NO2</t>
  </si>
  <si>
    <t>Nitroalkylation by Nitro Oleic Acid</t>
  </si>
  <si>
    <t>H(33) C(18) N O(4)</t>
  </si>
  <si>
    <t>Phosphoadenosine</t>
  </si>
  <si>
    <t>p-adenosine</t>
  </si>
  <si>
    <t>AMP</t>
  </si>
  <si>
    <t>H(12) C(10) N(5) O(6) P</t>
  </si>
  <si>
    <t>iodoTMT6plex</t>
  </si>
  <si>
    <t>Sixplex iodoacetyl Tandem Mass Tag®</t>
  </si>
  <si>
    <t>H(28) C(12) 13C(4) N(3) 15N O(3)</t>
  </si>
  <si>
    <t>CIGG</t>
  </si>
  <si>
    <t>Ubiquitin D (FAT10) leaving after chymotrypsin digestion Cys-Ile-Gly-Gly</t>
  </si>
  <si>
    <t>H(22) C(13) N(4) O(4) S</t>
  </si>
  <si>
    <t>LG-lactam-K</t>
  </si>
  <si>
    <t>Levuglandinyl - lysine lactam adduct</t>
  </si>
  <si>
    <t>H(28) C(20) O(4)</t>
  </si>
  <si>
    <t>Andro-H2O</t>
  </si>
  <si>
    <t>andrographolide with the loss of H2O</t>
  </si>
  <si>
    <t>Pent(1)HexNAc(1)</t>
  </si>
  <si>
    <t>Pent HexNAc</t>
  </si>
  <si>
    <t>Hex(1)HexA(1)</t>
  </si>
  <si>
    <t>Hex HexA</t>
  </si>
  <si>
    <t>ESP</t>
  </si>
  <si>
    <t>ESP-Tag_light</t>
  </si>
  <si>
    <t>ESP-Tag light d0</t>
  </si>
  <si>
    <t>H(26) C(16) N(4) O(2) S</t>
  </si>
  <si>
    <t>NHS-LC-Biotin</t>
  </si>
  <si>
    <t>Biot_LC</t>
  </si>
  <si>
    <t>H(25) C(16) N(3) O(3) S</t>
  </si>
  <si>
    <t>Phosphopantetheine</t>
  </si>
  <si>
    <t>p-pantetheine</t>
  </si>
  <si>
    <t>H(21) C(11) N(2) O(6) P S</t>
  </si>
  <si>
    <t>Glucosylgalactosyl</t>
  </si>
  <si>
    <t>glucosylgalactosyl</t>
  </si>
  <si>
    <t>glucosylgalactosyl hydroxylysine</t>
  </si>
  <si>
    <t>O Hex(2)</t>
  </si>
  <si>
    <t>BADGE</t>
  </si>
  <si>
    <t>Bisphenol A diglycidyl ether derivative</t>
  </si>
  <si>
    <t>H(24) C(21) O(4)</t>
  </si>
  <si>
    <t>Diironsubcluster</t>
  </si>
  <si>
    <t>Fe-cluster</t>
  </si>
  <si>
    <t>hydrogenase diiron subcluster</t>
  </si>
  <si>
    <t>H(-1) C(5) N(2) O(5) S(2) Fe(2)</t>
  </si>
  <si>
    <t>cGMP</t>
  </si>
  <si>
    <t>S-guanylation</t>
  </si>
  <si>
    <t>H(10) C(10) N(5) O(7) P</t>
  </si>
  <si>
    <t>QTGG</t>
  </si>
  <si>
    <t>SUMOylation leaving GlnThrGlyGly</t>
  </si>
  <si>
    <t>H(21) C(13) N(5) O(6)</t>
  </si>
  <si>
    <t>Phosphoguanosine</t>
  </si>
  <si>
    <t>p-guanosine</t>
  </si>
  <si>
    <t>phospho-guanosine</t>
  </si>
  <si>
    <t>H(12) C(10) N(5) O(7) P</t>
  </si>
  <si>
    <t>ICAT-H</t>
  </si>
  <si>
    <t>Harbury_ICAT_C12</t>
  </si>
  <si>
    <t>N-iodoacetyl, p-chlorobenzyl-12C6-glucamine</t>
  </si>
  <si>
    <t>H(20) C(15) N O(6) Cl</t>
  </si>
  <si>
    <t>LG-Hlactam-K</t>
  </si>
  <si>
    <t>Levuglandinyl - lysine hydroxylactam adduct</t>
  </si>
  <si>
    <t>H(28) C(20) O(5)</t>
  </si>
  <si>
    <t>ESP:2H(10)</t>
  </si>
  <si>
    <t>ESP-Tag_heavy</t>
  </si>
  <si>
    <t>ESP-Tag heavy d10</t>
  </si>
  <si>
    <t>H(16) 2H(10) C(16) N(4) O(2) S</t>
  </si>
  <si>
    <t>HexNAc(1)dHex(1)</t>
  </si>
  <si>
    <t>HexNAc1dHex1</t>
  </si>
  <si>
    <t>dHex HexNAc</t>
  </si>
  <si>
    <t>ICAT-H:13C(6)</t>
  </si>
  <si>
    <t>Harbury_ICAT_C13</t>
  </si>
  <si>
    <t>N-iodoacetyl, p-chlorobenzyl-13C6-glucamine</t>
  </si>
  <si>
    <t>H(20) C(9) 13C(6) N O(6) Cl</t>
  </si>
  <si>
    <t>OxLysBiotin</t>
  </si>
  <si>
    <t>Oxidized lysine biotinylated with biotin-LC-hydrazide</t>
  </si>
  <si>
    <t>H(24) C(16) N(4) O(3) S</t>
  </si>
  <si>
    <t>OxLysBiotinRed</t>
  </si>
  <si>
    <t>Oxidized lysine biotinylated with biotin-LC-hydrazide, reduced</t>
  </si>
  <si>
    <t>H(26) C(16) N(4) O(3) S</t>
  </si>
  <si>
    <t>Biotin-PEO-Amine</t>
  </si>
  <si>
    <t>BiotinPEO-amine</t>
  </si>
  <si>
    <t>Biotin polyethyleneoxide amine</t>
  </si>
  <si>
    <t>H(28) C(16) N(4) O(3) S</t>
  </si>
  <si>
    <t>Biotin-tyramide</t>
  </si>
  <si>
    <t>Biotin-Phenol</t>
  </si>
  <si>
    <t>H(23) C(18) N(3) O(3) S</t>
  </si>
  <si>
    <t>Cytopiloyne</t>
  </si>
  <si>
    <t>cytopiloyne</t>
  </si>
  <si>
    <t>nucleophilic addtion to cytopiloyne</t>
  </si>
  <si>
    <t>H(22) C(19) O(7)</t>
  </si>
  <si>
    <t>Dap-DSP</t>
  </si>
  <si>
    <t>Diaminopimelic acid-DSP monolinked</t>
  </si>
  <si>
    <t>H(20) C(13) N(2) O(6) S(2)</t>
  </si>
  <si>
    <t>Hex(1)HexNAc(1)</t>
  </si>
  <si>
    <t>Hex1HexNAc1</t>
  </si>
  <si>
    <t>Hex HexNAc</t>
  </si>
  <si>
    <t>Cholesterol</t>
  </si>
  <si>
    <t>C-cholesterol</t>
  </si>
  <si>
    <t>cholesterol ester</t>
  </si>
  <si>
    <t>H(44) C(27)</t>
  </si>
  <si>
    <t>OxProBiotin</t>
  </si>
  <si>
    <t>Oxidized Proline biotinylated with biotin-LC-hydrazide</t>
  </si>
  <si>
    <t>H(27) C(16) N(5) O(3) S</t>
  </si>
  <si>
    <t>OxProBiotinRed</t>
  </si>
  <si>
    <t>Oxidized proline biotinylated with biotin-LC-hydrazide, reduced</t>
  </si>
  <si>
    <t>H(29) C(16) N(5) O(3) S</t>
  </si>
  <si>
    <t>4AcAllylGal</t>
  </si>
  <si>
    <t>2,3,4,6-tetra-O-Acetyl-1-allyl-alpha-D-galactopyranoside modification of cysteine</t>
  </si>
  <si>
    <t>H(24) C(17) O(9)</t>
  </si>
  <si>
    <t>Triiodo</t>
  </si>
  <si>
    <t>tri-Iodination</t>
  </si>
  <si>
    <t>H(-3) I(3)</t>
  </si>
  <si>
    <t>Cytopiloyne+water</t>
  </si>
  <si>
    <t>cytopiloyne+H2O</t>
  </si>
  <si>
    <t>nucleophilic addition to cytopiloyne+H2O</t>
  </si>
  <si>
    <t>H(24) C(19) O(8)</t>
  </si>
  <si>
    <t>MDCC</t>
  </si>
  <si>
    <t>covalent linkage of maleimidyl coumarin probe (Molecular Probes D-10253)</t>
  </si>
  <si>
    <t>H(21) C(20) N(3) O(5)</t>
  </si>
  <si>
    <t>LRGG</t>
  </si>
  <si>
    <t>LeuArgGlyGly</t>
  </si>
  <si>
    <t>Ubiquitination</t>
  </si>
  <si>
    <t>H(29) C(16) N(7) O(4)</t>
  </si>
  <si>
    <t>MicrocinC7</t>
  </si>
  <si>
    <t>C-Asn-deriv</t>
  </si>
  <si>
    <t>(3-aminopropyl)(L-aspartyl-1-amino)phosphoryl-5-adenosine</t>
  </si>
  <si>
    <t>H(19) C(13) N(6) O(6) P</t>
  </si>
  <si>
    <t>Fluorescein</t>
  </si>
  <si>
    <t>5-Iodoacetamidofluorescein (Molecular Probe, Eugene, OR)</t>
  </si>
  <si>
    <t>H(13) C(22) N O(6)</t>
  </si>
  <si>
    <t>GluGluGlu</t>
  </si>
  <si>
    <t>-Glu-Glu-Glu-</t>
  </si>
  <si>
    <t>triglutamyl</t>
  </si>
  <si>
    <t>H(21) C(15) N(3) O(9)</t>
  </si>
  <si>
    <t>Biotin:Thermo-21328</t>
  </si>
  <si>
    <t>EZ-Link Sulfo-NHS-SS-Biotin</t>
  </si>
  <si>
    <t>H(23) C(15) N(3) O(3) S(3)</t>
  </si>
  <si>
    <t>LRGG+methyl</t>
  </si>
  <si>
    <t>LeumethylArgGlyGly</t>
  </si>
  <si>
    <t>H(31) C(17) N(7) O(4)</t>
  </si>
  <si>
    <t>Hex(2)Sulf(1)</t>
  </si>
  <si>
    <t>Hex(2) O(3) S</t>
  </si>
  <si>
    <t>O(3) S Hex(2)</t>
  </si>
  <si>
    <t>PhosphoHex(2)</t>
  </si>
  <si>
    <t>H1O3P1Hex2</t>
  </si>
  <si>
    <t>H O(3) P Hex(2)</t>
  </si>
  <si>
    <t>HexNAc(2)</t>
  </si>
  <si>
    <t>HexNAc2</t>
  </si>
  <si>
    <t>LRGG+dimethyl</t>
  </si>
  <si>
    <t>LeudimethylArgGlyGly</t>
  </si>
  <si>
    <t>H(33) C(18) N(7) O(4)</t>
  </si>
  <si>
    <t>Bodipy</t>
  </si>
  <si>
    <t>Bodipy modifications onto cysteine</t>
  </si>
  <si>
    <t>H(21) B C(20) N(4) O(3) F(2)</t>
  </si>
  <si>
    <t>PEO-Iodoacetyl-LC-Biotin</t>
  </si>
  <si>
    <t>PEO-Biotin</t>
  </si>
  <si>
    <t>Biotinyl-iodoacetamidyl-3,6-dioxaoctanediamine</t>
  </si>
  <si>
    <t>H(30) C(18) N(4) O(5) S</t>
  </si>
  <si>
    <t>LTX+Lophotoxin</t>
  </si>
  <si>
    <t>addition of lophotoxin to tyrosine</t>
  </si>
  <si>
    <t>H(24) C(22) O(8)</t>
  </si>
  <si>
    <t>Dipyrrolylmethanemethyl</t>
  </si>
  <si>
    <t>dipyrrole</t>
  </si>
  <si>
    <t>dipyrrolylmethanemethyl</t>
  </si>
  <si>
    <t>H(22) C(20) N(2) O(8)</t>
  </si>
  <si>
    <t>Unknown:420</t>
  </si>
  <si>
    <t>Unidentified modification of 420.0506 found in open search</t>
  </si>
  <si>
    <t>H(24) C(12) N(2) O(6) S(4)</t>
  </si>
  <si>
    <t>FTC</t>
  </si>
  <si>
    <t>fluorescein-5-thiosemicarbazide</t>
  </si>
  <si>
    <t>H(15) C(21) N(3) O(5) S</t>
  </si>
  <si>
    <t>Hex(1)Pent(2)</t>
  </si>
  <si>
    <t>Hex Pent(2)</t>
  </si>
  <si>
    <t>Pent(2) Hex</t>
  </si>
  <si>
    <t>FNEM</t>
  </si>
  <si>
    <t>F-NEM</t>
  </si>
  <si>
    <t>fluorescein-5-maleimide</t>
  </si>
  <si>
    <t>H(13) C(24) N O(7)</t>
  </si>
  <si>
    <t>Biotin-HPDP</t>
  </si>
  <si>
    <t>Biotin:Thermo-21341</t>
  </si>
  <si>
    <t>Pierce EZ-Link Biotin-HPDP</t>
  </si>
  <si>
    <t>H(32) C(19) N(4) O(3) S(2)</t>
  </si>
  <si>
    <t>bisANS-sulfonates</t>
  </si>
  <si>
    <t>BisANS with loss of both sulfonates</t>
  </si>
  <si>
    <t>H(25) C(32) N(2)</t>
  </si>
  <si>
    <t>FMN</t>
  </si>
  <si>
    <t>FMN2</t>
  </si>
  <si>
    <t>O3-(riboflavin phosphoryl)</t>
  </si>
  <si>
    <t>H(19) C(17) N(4) O(8) P</t>
  </si>
  <si>
    <t>Hex(1)Pent(2)Me(1)</t>
  </si>
  <si>
    <t>Hex:1 Pent:2 Me:1</t>
  </si>
  <si>
    <t>Me Pent(2) Hex</t>
  </si>
  <si>
    <t>ICAT-D</t>
  </si>
  <si>
    <t>AB_old_ICATd0</t>
  </si>
  <si>
    <t>Applied Biosystems original ICAT(TM) d0</t>
  </si>
  <si>
    <t>H(34) C(20) N(4) O(5) S</t>
  </si>
  <si>
    <t>Biotin:Thermo-88317</t>
  </si>
  <si>
    <t>desthiobiotin fluorophosphonate</t>
  </si>
  <si>
    <t>H(42) C(22) N(3) O(4) P</t>
  </si>
  <si>
    <t>Hex(1)HexNAc(1)Sulf(1)</t>
  </si>
  <si>
    <t>Hex HexNAc Sulf</t>
  </si>
  <si>
    <t>O(3) S Hex HexNAc</t>
  </si>
  <si>
    <t>Hex(1)HexNAc(1)Phos(1)</t>
  </si>
  <si>
    <t>Hex HexNAc Phos</t>
  </si>
  <si>
    <t>H O(3) P Hex HexNAc</t>
  </si>
  <si>
    <t>Can-FP-biotin</t>
  </si>
  <si>
    <t>Biotin:TRC-B394885</t>
  </si>
  <si>
    <t>6-N-biotinylaminohexyl isopropyl phosphate</t>
  </si>
  <si>
    <t>H(34) C(19) N(3) O(5) P S</t>
  </si>
  <si>
    <t>Biotin:Sigma-B1267</t>
  </si>
  <si>
    <t>was Biotin-maleimide</t>
  </si>
  <si>
    <t>H(27) C(20) N(5) O(5) S</t>
  </si>
  <si>
    <t>ICAT-D:2H(8)</t>
  </si>
  <si>
    <t>AB_old_ICATd8</t>
  </si>
  <si>
    <t>Applied Biosystems original ICAT(TM) d8</t>
  </si>
  <si>
    <t>H(26) 2H(8) C(20) N(4) O(5) S</t>
  </si>
  <si>
    <t>IASD</t>
  </si>
  <si>
    <t>Iodoacetamide derivative of stilbene (reaction product with thiol)</t>
  </si>
  <si>
    <t>H(16) C(18) N(2) O(8) S(2)</t>
  </si>
  <si>
    <t>Sulfo-NHS-LC-LC-Biotin</t>
  </si>
  <si>
    <t>Biotin:Thermo-21338</t>
  </si>
  <si>
    <t>Biot_LC_LC</t>
  </si>
  <si>
    <t>H(36) C(22) N(4) O(4) S</t>
  </si>
  <si>
    <t>Hex(1)NeuAc(1)</t>
  </si>
  <si>
    <t>Hex NeuAc ---OR--- HexNAc Kdn</t>
  </si>
  <si>
    <t>Hex NeuAc</t>
  </si>
  <si>
    <t>Puromycin</t>
  </si>
  <si>
    <t>H(27) C(22) N(7) O(4)</t>
  </si>
  <si>
    <t>FMNH</t>
  </si>
  <si>
    <t>flavin mononucleotide</t>
  </si>
  <si>
    <t>H(19) C(17) N(4) O(9) P</t>
  </si>
  <si>
    <t>betaFNA</t>
  </si>
  <si>
    <t>beta-Funaltrexamine</t>
  </si>
  <si>
    <t>H(30) C(25) N(2) O(6)</t>
  </si>
  <si>
    <t>EGCG1</t>
  </si>
  <si>
    <t>(-)-epigallocatechin-3-gallate</t>
  </si>
  <si>
    <t>H(16) C(22) O(11)</t>
  </si>
  <si>
    <t>FMNC</t>
  </si>
  <si>
    <t>FMN3</t>
  </si>
  <si>
    <t>S-(4a-FMN)</t>
  </si>
  <si>
    <t>H(21) C(17) N(4) O(9) P</t>
  </si>
  <si>
    <t>SulfoGMBS</t>
  </si>
  <si>
    <t>High molecular absorption label for proteins</t>
  </si>
  <si>
    <t>H(26) C(22) N(4) O(5) S</t>
  </si>
  <si>
    <t>Hex(1)NeuGc(1)</t>
  </si>
  <si>
    <t>Hex NeuGc</t>
  </si>
  <si>
    <t>NQIGG</t>
  </si>
  <si>
    <t>SUMOylation by Giardia lamblia</t>
  </si>
  <si>
    <t>H(31) C(19) N(7) O(7)</t>
  </si>
  <si>
    <t>Triiodothyronine</t>
  </si>
  <si>
    <t>triiodo</t>
  </si>
  <si>
    <t>H C(6) O I(3)</t>
  </si>
  <si>
    <t>dHex(1)Hex(2)</t>
  </si>
  <si>
    <t>Hex2dHex1</t>
  </si>
  <si>
    <t>dHex Hex(2)</t>
  </si>
  <si>
    <t>Withaferin</t>
  </si>
  <si>
    <t>Modification of cystein by withaferin</t>
  </si>
  <si>
    <t>H(38) C(28) O(6)</t>
  </si>
  <si>
    <t>NHS-fluorescein</t>
  </si>
  <si>
    <t>fluorescein-hexanoate-NHS hydrolysis</t>
  </si>
  <si>
    <t>H(21) C(27) N O(7)</t>
  </si>
  <si>
    <t>Biotin:Thermo-21330</t>
  </si>
  <si>
    <t>Biotin_PEG4</t>
  </si>
  <si>
    <t>H(35) C(21) N(3) O(7) S</t>
  </si>
  <si>
    <t>Atto495Maleimide</t>
  </si>
  <si>
    <t>High molecular absorption maleimide label for proteins</t>
  </si>
  <si>
    <t>H(32) C(27) N(5) O(3)</t>
  </si>
  <si>
    <t>EQIGG</t>
  </si>
  <si>
    <t>Sumo mutant Smt3-WT tail following trypsin digestion</t>
  </si>
  <si>
    <t>H(32) C(20) N(6) O(8)</t>
  </si>
  <si>
    <t>HexNAc(2)Sulf(1)</t>
  </si>
  <si>
    <t>HexNAc(2) Sulf</t>
  </si>
  <si>
    <t>O(3) S HexNAc(2)</t>
  </si>
  <si>
    <t>Hex(3)</t>
  </si>
  <si>
    <t>Hex3</t>
  </si>
  <si>
    <t>ICAT-G</t>
  </si>
  <si>
    <t>Gygi_ICATd0</t>
  </si>
  <si>
    <t>Gygi ICAT(TM) d0</t>
  </si>
  <si>
    <t>H(38) C(22) N(4) O(6) S</t>
  </si>
  <si>
    <t>Biotin:Thermo-21360</t>
  </si>
  <si>
    <t>was Biotin-PEO4-hydrazide</t>
  </si>
  <si>
    <t>H(37) C(21) N(5) O(6) S</t>
  </si>
  <si>
    <t>EDT-iodoacetyl-PEO-biotin</t>
  </si>
  <si>
    <t>EDT-i-biotin</t>
  </si>
  <si>
    <t>EDT-iodo-PEO-biotin</t>
  </si>
  <si>
    <t>H(34) C(20) N(4) O(4) S(3)</t>
  </si>
  <si>
    <t>Fluorescein-tyramine</t>
  </si>
  <si>
    <t>Fluorescein-tyramine adduct by peroxidase activity</t>
  </si>
  <si>
    <t>H(19) C(29) N O(7)</t>
  </si>
  <si>
    <t>HexNAc(1)NeuAc(1)</t>
  </si>
  <si>
    <t>HexNAc NeuAc</t>
  </si>
  <si>
    <t>ICAT-G:2H(8)</t>
  </si>
  <si>
    <t>Gygi_ICATd8</t>
  </si>
  <si>
    <t>Gygi ICAT(TM) d8</t>
  </si>
  <si>
    <t>H(30) 2H(8) C(22) N(4) O(6) S</t>
  </si>
  <si>
    <t>HexNAc(1)dHex(2)</t>
  </si>
  <si>
    <t>HexNAc1dHex2</t>
  </si>
  <si>
    <t>dHex(2) HexNAc</t>
  </si>
  <si>
    <t>AMTzHexNAc2</t>
  </si>
  <si>
    <t>Photocleavable Biotin + GalNAz on O-GlcNAc</t>
  </si>
  <si>
    <t>H(30) C(19) N(6) O(10)</t>
  </si>
  <si>
    <t>HexNAc(1)NeuGc(1)</t>
  </si>
  <si>
    <t>HexNAc NeuGc</t>
  </si>
  <si>
    <t>Hex(1)HexNAc(1)dHex(1)</t>
  </si>
  <si>
    <t>Hex1HexNAc1dHex1</t>
  </si>
  <si>
    <t>dHex Hex HexNAc</t>
  </si>
  <si>
    <t>HNE-BAHAH</t>
  </si>
  <si>
    <t>4-hydroxy-2-nonenal and biotinamidohexanoic acid hydrazide, reduced</t>
  </si>
  <si>
    <t>H(45) C(25) N(5) O(4) S</t>
  </si>
  <si>
    <t>GluGluGluGlu</t>
  </si>
  <si>
    <t>-Glu-Glu-Glu-Glu-</t>
  </si>
  <si>
    <t>tetraglutamyl</t>
  </si>
  <si>
    <t>H(28) C(20) N(4) O(12)</t>
  </si>
  <si>
    <t>Molybdopterin</t>
  </si>
  <si>
    <t>molybdopterin</t>
  </si>
  <si>
    <t>H(11) C(10) N(5) O(8) P S(2) Mo</t>
  </si>
  <si>
    <t>Biotin:Invitrogen-M1602</t>
  </si>
  <si>
    <t>Nalpha-(3-maleimidylpropionyl)biocytin</t>
  </si>
  <si>
    <t>H(33) C(23) N(5) O(7) S</t>
  </si>
  <si>
    <t>Thiophos-S-S-biotin</t>
  </si>
  <si>
    <t>thiophosphate labeled with biotin-HPDP</t>
  </si>
  <si>
    <t>H(34) C(19) N(4) O(5) P S(3)</t>
  </si>
  <si>
    <t>Hex(1)HexNAc(1)dHex(1)Me(1)</t>
  </si>
  <si>
    <t>Hex HexNAc dHex Me</t>
  </si>
  <si>
    <t>Me dHex Hex HexNAc</t>
  </si>
  <si>
    <t>Maleimide-PEO2-Biotin</t>
  </si>
  <si>
    <t>Biotin:Thermo-21901</t>
  </si>
  <si>
    <t>Maleimide-Biotin</t>
  </si>
  <si>
    <t>H(35) C(23) N(5) O(7) S</t>
  </si>
  <si>
    <t>Hex(2)HexNAc(1)</t>
  </si>
  <si>
    <t>Hex(2) HexNAc</t>
  </si>
  <si>
    <t>Hex(1)HexNAc(1)dHex(1)Me(2)</t>
  </si>
  <si>
    <t>Hex HexNAc dHex Me(2)</t>
  </si>
  <si>
    <t>Me(2) dHex Hex HexNAc</t>
  </si>
  <si>
    <t>ADP-Ribosyl</t>
  </si>
  <si>
    <t>ADP-Ribose</t>
  </si>
  <si>
    <t>ADP Ribose addition</t>
  </si>
  <si>
    <t>H(13) C(10) N(5) O(9) P(2) Pent</t>
  </si>
  <si>
    <t>Hex(1)HexA(1)HexNAc(1)</t>
  </si>
  <si>
    <t>Hex HexA HexNAc</t>
  </si>
  <si>
    <t>Hex(2)HexNAc(1)Me(1)</t>
  </si>
  <si>
    <t>Hex(2) HexNAc Me</t>
  </si>
  <si>
    <t>Me Hex(2) HexNAc</t>
  </si>
  <si>
    <t>Biotin:Thermo-21901+H2O</t>
  </si>
  <si>
    <t>Maleimide-Biotin + Water</t>
  </si>
  <si>
    <t>H(37) C(23) N(5) O(8) S</t>
  </si>
  <si>
    <t>Biotin:Thermo-33033-H</t>
  </si>
  <si>
    <t>Sulfo-SBED Label Photoreactive Biotin Crosslinker minus Hydrogen</t>
  </si>
  <si>
    <t>H(34) C(25) N(6) O(4) S(2)</t>
  </si>
  <si>
    <t>Biotin:Thermo-33033</t>
  </si>
  <si>
    <t>Sulfo-SBED Label Photoreactive Biotin Crosslinker</t>
  </si>
  <si>
    <t>H(36) C(25) N(6) O(4) S(2)</t>
  </si>
  <si>
    <t>HexNAc(2)dHex(1)</t>
  </si>
  <si>
    <t>HexNAc2dHex1</t>
  </si>
  <si>
    <t>dHex HexNAc(2)</t>
  </si>
  <si>
    <t>Hex(1)Pent(3)</t>
  </si>
  <si>
    <t>Hex Pent(3)</t>
  </si>
  <si>
    <t>Pent(3) Hex</t>
  </si>
  <si>
    <t>Biotin:Thermo-21901+2H2O</t>
  </si>
  <si>
    <t>Maleimide-Biotin + 2Water</t>
  </si>
  <si>
    <t>H(39) C(23) N(5) O(9) S</t>
  </si>
  <si>
    <t>Hex(1)HexNAc(2)</t>
  </si>
  <si>
    <t>Hex1HexNAc2</t>
  </si>
  <si>
    <t>Hex HexNAc(2)</t>
  </si>
  <si>
    <t>TMPP-Ac</t>
  </si>
  <si>
    <t>tris(2,4,6-trimethoxyphenyl)phosphonium acetic acid N-hydroxysuccinimide ester derivative</t>
  </si>
  <si>
    <t>H(33) C(29) O(10) P</t>
  </si>
  <si>
    <t>Hex(1)Pent(3)Me(1)</t>
  </si>
  <si>
    <t>Hex Pent(3) Me</t>
  </si>
  <si>
    <t>Me Pent(3) Hex</t>
  </si>
  <si>
    <t>FP-Biotin</t>
  </si>
  <si>
    <t>10-ethoxyphosphinyl-N-(biotinamidopentyl)decanamide</t>
  </si>
  <si>
    <t>H(49) C(27) N(4) O(5) P S</t>
  </si>
  <si>
    <t>Diacylglycerol</t>
  </si>
  <si>
    <t>diacylglycerol</t>
  </si>
  <si>
    <t>H(68) C(37) O(4)</t>
  </si>
  <si>
    <t>Biotin-PEG-PRA</t>
  </si>
  <si>
    <t>Biotin polyethyleneoxide (n=3) alkyne</t>
  </si>
  <si>
    <t>H(42) C(26) N(8) O(7)</t>
  </si>
  <si>
    <t>TMPP-Ac:13C(9)</t>
  </si>
  <si>
    <t>heavy tris(2,4,6-trimethoxyphenyl)phosphonium acetic acid N-hydroxysuccinimide ester derivative</t>
  </si>
  <si>
    <t>H(33) C(20) 13C(9) O(10) P</t>
  </si>
  <si>
    <t>Phytochromobilin</t>
  </si>
  <si>
    <t>phytochromobilin</t>
  </si>
  <si>
    <t>H(36) C(33) N(4) O(6)</t>
  </si>
  <si>
    <t>Hex(1)NeuAc(1)Pent(1)</t>
  </si>
  <si>
    <t>Hex NeuAc Pent</t>
  </si>
  <si>
    <t>Pent Hex NeuAc</t>
  </si>
  <si>
    <t>Phycocyanobilin</t>
  </si>
  <si>
    <t>phycocyanobilin</t>
  </si>
  <si>
    <t>H(38) C(33) N(4) O(6)</t>
  </si>
  <si>
    <t>Hex(2)Pent(2)</t>
  </si>
  <si>
    <t>Hex(2) Pent(2)</t>
  </si>
  <si>
    <t>Pent(2) Hex(2)</t>
  </si>
  <si>
    <t>Phycoerythrobilin</t>
  </si>
  <si>
    <t>phycoerythrobilin</t>
  </si>
  <si>
    <t>H(40) C(33) N(4) O(6)</t>
  </si>
  <si>
    <t>BisANS</t>
  </si>
  <si>
    <t>4,4\'-dianilino-1,1\'-binaphthyl-5,5\'-disulfonic acid</t>
  </si>
  <si>
    <t>H(22) C(32) N(2) O(6) S(2)</t>
  </si>
  <si>
    <t>Thyroxine</t>
  </si>
  <si>
    <t>tetraiodo</t>
  </si>
  <si>
    <t>C(6) O I(4)</t>
  </si>
  <si>
    <t>Ub-fluorescein</t>
  </si>
  <si>
    <t>Ub Fluorescein probe addition</t>
  </si>
  <si>
    <t>H(29) C(31) N(6) O(7)</t>
  </si>
  <si>
    <t>QQQTGG</t>
  </si>
  <si>
    <t>SUMOylation by SUMO-2/3</t>
  </si>
  <si>
    <t>H(37) C(23) N(9) O(10)</t>
  </si>
  <si>
    <t>QEQTGG</t>
  </si>
  <si>
    <t>SUMOylation by SUMO-1</t>
  </si>
  <si>
    <t>H(36) C(23) N(8) O(11)</t>
  </si>
  <si>
    <t>EDT-maleimide-PEO-biotin</t>
  </si>
  <si>
    <t>EDT-m-biotin</t>
  </si>
  <si>
    <t>H(39) C(25) N(5) O(6) S(3)</t>
  </si>
  <si>
    <t>Hex(2)Pent(2)Me(1)</t>
  </si>
  <si>
    <t>Hex(2) Pent(2) Me</t>
  </si>
  <si>
    <t>Me Pent(2) Hex(2)</t>
  </si>
  <si>
    <t>Hex(2)HexNAc(1)Sulf(1)</t>
  </si>
  <si>
    <t>Hex(2) HexNAc Sulf</t>
  </si>
  <si>
    <t>O(3) S Hex(2) HexNAc</t>
  </si>
  <si>
    <t>HexNAc(3)</t>
  </si>
  <si>
    <t>Hydroxyheme</t>
  </si>
  <si>
    <t>hydroxyheme</t>
  </si>
  <si>
    <t>H(30) C(34) N(4) O(4) Fe</t>
  </si>
  <si>
    <t>Hex(2)NeuAc(1)</t>
  </si>
  <si>
    <t>Hex(2) NeuAc ---OR--- Hex HexNAc Kdn</t>
  </si>
  <si>
    <t>Hex(2) NeuAc</t>
  </si>
  <si>
    <t>Heme</t>
  </si>
  <si>
    <t>heme</t>
  </si>
  <si>
    <t>H(32) C(34) N(4) O(4) Fe</t>
  </si>
  <si>
    <t>dHex(2)Hex(2)</t>
  </si>
  <si>
    <t>Hex2 dHex2</t>
  </si>
  <si>
    <t>dHex(2) Hex(2)</t>
  </si>
  <si>
    <t>Biotin-phenacyl</t>
  </si>
  <si>
    <t>Alkylation by biotinylated form of phenacyl bromide</t>
  </si>
  <si>
    <t>H(38) C(29) N(8) O(6) S</t>
  </si>
  <si>
    <t>Biotin:Cayman-10141</t>
  </si>
  <si>
    <t>was 15dB-biotin</t>
  </si>
  <si>
    <t>H(54) C(35) N(4) O(4) S</t>
  </si>
  <si>
    <t>dHex(1)Hex(3)</t>
  </si>
  <si>
    <t>Hex3dHex1</t>
  </si>
  <si>
    <t>dHex Hex(3)</t>
  </si>
  <si>
    <t>Archaeol</t>
  </si>
  <si>
    <t>S-archaeol</t>
  </si>
  <si>
    <t>S-diphytanylglycerol diether</t>
  </si>
  <si>
    <t>H(86) C(43) O(2)</t>
  </si>
  <si>
    <t>dHex(1)Hex(2)HexA(1)</t>
  </si>
  <si>
    <t>dHex Hex(2) HexA</t>
  </si>
  <si>
    <t>Hex(1)HexNAc(2)Sulf(1)</t>
  </si>
  <si>
    <t>Hex HexNAc(2) Sulf</t>
  </si>
  <si>
    <t>O(3) S Hex HexNAc(2)</t>
  </si>
  <si>
    <t>Hex(4)</t>
  </si>
  <si>
    <t>Hex(1)HexNAc(1)NeuAc(1)</t>
  </si>
  <si>
    <t>Hex1HexNAc1NeuAc1</t>
  </si>
  <si>
    <t>Hex HexNAc NeuAc</t>
  </si>
  <si>
    <t>TAMRA-FP</t>
  </si>
  <si>
    <t>TAMRA fluorophosphonate modification of serine</t>
  </si>
  <si>
    <t>H(46) C(37) N(3) O(6) P</t>
  </si>
  <si>
    <t>Biotin:Cayman-10013</t>
  </si>
  <si>
    <t>was PGA1-biotin</t>
  </si>
  <si>
    <t>H(60) C(36) N(4) O(5) S</t>
  </si>
  <si>
    <t>Hex(1)HexNAc(1)NeuGc(1)</t>
  </si>
  <si>
    <t>Hex HexNAc NeuGc</t>
  </si>
  <si>
    <t>Hex(1) HexNAc(1) NeuGc(1)</t>
  </si>
  <si>
    <t>CyDye-Cy3</t>
  </si>
  <si>
    <t>Cy3 CyDye DIGE Fluor saturation dye</t>
  </si>
  <si>
    <t>H(44) C(37) N(4) O(6) S</t>
  </si>
  <si>
    <t>dHex(1)Hex(2)HexNAc(1)</t>
  </si>
  <si>
    <t>dHex Hex(2) HexNAc</t>
  </si>
  <si>
    <t>dHex(1) Hex(2) HexNAc(1)</t>
  </si>
  <si>
    <t>Cy3b-maleimide</t>
  </si>
  <si>
    <t>fluorescent dye that labels cysteines</t>
  </si>
  <si>
    <t>H(38) C(37) N(4) O(7) S</t>
  </si>
  <si>
    <t>CyDye-Cy5</t>
  </si>
  <si>
    <t>Cy5 CyDye DIGE Fluor saturation dye</t>
  </si>
  <si>
    <t>H(44) C(38) N(4) O(6) S</t>
  </si>
  <si>
    <t>IMEHex(2)NeuAc(1)</t>
  </si>
  <si>
    <t>Glycosylation with IME linked Hex(2) NeuAc</t>
  </si>
  <si>
    <t>H(3) C(2) N S Hex(2) NeuAc</t>
  </si>
  <si>
    <t>HexNAc(3)Sulf(1)</t>
  </si>
  <si>
    <t>HexNAc(3) Sulf</t>
  </si>
  <si>
    <t>O(3) S HexNAc(3)</t>
  </si>
  <si>
    <t>Hex(3)HexNAc(1)</t>
  </si>
  <si>
    <t>Hex(3) HexNAc</t>
  </si>
  <si>
    <t>Hex(1)HexNAc(1)Kdn(1)Sulf(1)</t>
  </si>
  <si>
    <t>Hex HexNAc Kdn Sulf</t>
  </si>
  <si>
    <t>O(3) S Hex HexNAc Kdn</t>
  </si>
  <si>
    <t>AHA-Alkyne-KDDDD</t>
  </si>
  <si>
    <t>Azidohomoalanine (AHA) bound to DDDDK-propargylglycine-NH2 (alkyne)</t>
  </si>
  <si>
    <t>H(37) C(26) N(11) O(14) S(-1)</t>
  </si>
  <si>
    <t>Biotin:Thermo-21325</t>
  </si>
  <si>
    <t>was ChromoBiotin</t>
  </si>
  <si>
    <t>H(45) C(34) N(7) O(7) S</t>
  </si>
  <si>
    <t>HexNAc(2)NeuAc(1)</t>
  </si>
  <si>
    <t>HexNAc(2) NeuAc</t>
  </si>
  <si>
    <t>HexNAc(2) NeuAc(1)</t>
  </si>
  <si>
    <t>Hex(1)HexNAc(1)NeuAc(1)Ac(1)</t>
  </si>
  <si>
    <t>Ac Hex HexNAc NeuAc</t>
  </si>
  <si>
    <t>HexNAc(2)dHex(2)</t>
  </si>
  <si>
    <t>HexNAc2dHex2</t>
  </si>
  <si>
    <t>dHex(2) HexNAc(2)</t>
  </si>
  <si>
    <t>Hex(1)HexNAc(2)Pent(1)</t>
  </si>
  <si>
    <t>Hex1HexNAc2Pent1</t>
  </si>
  <si>
    <t>Pent Hex HexNAc(2)</t>
  </si>
  <si>
    <t>HexNAc(1)Kdn(2)</t>
  </si>
  <si>
    <t>HexNAc Kdn(2) ---OR--- Hex(2) HexNAc HexA</t>
  </si>
  <si>
    <t>HexNAc Kdn(2)</t>
  </si>
  <si>
    <t>Hex(3)HexNAc(1)Me(1)</t>
  </si>
  <si>
    <t>Hex(3) HexNAc Me</t>
  </si>
  <si>
    <t>Hex(3) HexNAc(1) Me(1)</t>
  </si>
  <si>
    <t>Methyl-PEO12-Maleimide</t>
  </si>
  <si>
    <t>H(58) C(32) N(2) O(15)</t>
  </si>
  <si>
    <t>Hex(2)HexA(1)Pent(1)Sulf(1)</t>
  </si>
  <si>
    <t>Hex(2) HexA Pent Sulf</t>
  </si>
  <si>
    <t>O(3) S Pent Hex(2) HexA</t>
  </si>
  <si>
    <t>Xlink:B10621</t>
  </si>
  <si>
    <t>bNis</t>
  </si>
  <si>
    <t>bis-((N-iodoacetyl)piperazinyl)sulfonerhodamine</t>
  </si>
  <si>
    <t>H(30) C(31) N(4) O(6) S I</t>
  </si>
  <si>
    <t>HexNAc(2)NeuGc(1)</t>
  </si>
  <si>
    <t>HexNAc(2) NeuGc</t>
  </si>
  <si>
    <t>HexNAc(2) NeuGc(1)</t>
  </si>
  <si>
    <t>Hex(1)HexNAc(2)dHex(1)</t>
  </si>
  <si>
    <t>Hex1HexNAc2dHex1</t>
  </si>
  <si>
    <t>dHex Hex HexNAc(2)</t>
  </si>
  <si>
    <t>Hex(4)Phos(1)</t>
  </si>
  <si>
    <t>Hex(4) Phos</t>
  </si>
  <si>
    <t>H O(3) P Hex(4)</t>
  </si>
  <si>
    <t>Hex(2)HexNAc(2)</t>
  </si>
  <si>
    <t>Hex2HexNAc2</t>
  </si>
  <si>
    <t>Hex(2) HexNAc(2)</t>
  </si>
  <si>
    <t>Hex(1)HexNAc(1)NeuAc(1)Sulf(1)</t>
  </si>
  <si>
    <t>Hex HexNAc NeuAc Sulf</t>
  </si>
  <si>
    <t>O(3) S Hex HexNAc NeuAc</t>
  </si>
  <si>
    <t>Hex(1)HexA(1)HexNAc(2)</t>
  </si>
  <si>
    <t>Hex HexA HexNAc(2)</t>
  </si>
  <si>
    <t>Hex(1) HexA(1) HexNAc(2)</t>
  </si>
  <si>
    <t>dHex(1)Hex(2)HexNAc(1)Sulf(1)</t>
  </si>
  <si>
    <t>dHex Hex(2) HexNAc Sulf</t>
  </si>
  <si>
    <t>O(3) S dHex Hex(2) HexNAc</t>
  </si>
  <si>
    <t>Cy3-maleimide</t>
  </si>
  <si>
    <t>Cy3 Maleimide mono-Reactive dye</t>
  </si>
  <si>
    <t>H(45) C(37) N(4) O(9) S(2)</t>
  </si>
  <si>
    <t>dHex(1)HexNAc(3)</t>
  </si>
  <si>
    <t>dHex HexNAc(3)</t>
  </si>
  <si>
    <t>dHex(1) HexNAc(3)</t>
  </si>
  <si>
    <t>ZGB</t>
  </si>
  <si>
    <t>NHS ester linked Green Fluorescent Bodipy Dye</t>
  </si>
  <si>
    <t>H(53) B C(37) N(6) O(6) F(2) S</t>
  </si>
  <si>
    <t>dHex(1)Hex(1)HexNAc(1)Kdn(1)</t>
  </si>
  <si>
    <t>dHex Hex HexNAc Kdn ---OR--- Hex(2) dHex NeuAc</t>
  </si>
  <si>
    <t>dHex Hex HexNAc Kdn</t>
  </si>
  <si>
    <t>CoenzymeA</t>
  </si>
  <si>
    <t>CysCoA</t>
  </si>
  <si>
    <t>Cysteine modified Coenzyme A</t>
  </si>
  <si>
    <t>H(34) C(21) N(7) O(16) P(3) S</t>
  </si>
  <si>
    <t>Hex(1)HexNAc(3)</t>
  </si>
  <si>
    <t>Hex HexNAc(3)</t>
  </si>
  <si>
    <t>Hex(1) HexNAc(3)</t>
  </si>
  <si>
    <t>HexNAc(2)NeuAc(1)Sulf(1)</t>
  </si>
  <si>
    <t>HexNAc(2) NeuAc Sulf</t>
  </si>
  <si>
    <t>O(3) S HexNAc(2) NeuAc</t>
  </si>
  <si>
    <t>dHex(2)Hex(3)</t>
  </si>
  <si>
    <t>dHex(2) Hex(3)</t>
  </si>
  <si>
    <t>FAD</t>
  </si>
  <si>
    <t>Flavin adenine dinucleotide</t>
  </si>
  <si>
    <t>H(31) C(27) N(9) O(15) P(2)</t>
  </si>
  <si>
    <t>Hex(2)HexA(1)HexNAc(1)Sulf(1)</t>
  </si>
  <si>
    <t>Hex(2) HexA HexNAc Sulf</t>
  </si>
  <si>
    <t>O(3) S Hex(2) HexA HexNAc</t>
  </si>
  <si>
    <t>Tripalmitate</t>
  </si>
  <si>
    <t>N-acyl diglyceride cysteine</t>
  </si>
  <si>
    <t>H(96) C(51) O(5)</t>
  </si>
  <si>
    <t>dHex(2)Hex(2)HexA(1)</t>
  </si>
  <si>
    <t>dHex(2) Hex(2) HexA</t>
  </si>
  <si>
    <t>dHex(2) Hex(2) HexA(1)</t>
  </si>
  <si>
    <t>dHex(1)Hex(1)HexNAc(2)Sulf(1)</t>
  </si>
  <si>
    <t>dHex Hex HexNAc(2) Sulf</t>
  </si>
  <si>
    <t>O(3) S dHex Hex HexNAc(2)</t>
  </si>
  <si>
    <t>dHex(1)Hex(4)</t>
  </si>
  <si>
    <t>Hex4dHex1</t>
  </si>
  <si>
    <t>dHex Hex(4)</t>
  </si>
  <si>
    <t>dHex(1)Hex(1)HexNAc(1)NeuAc(1)</t>
  </si>
  <si>
    <t>dHex Hex HexNAc NeuAc</t>
  </si>
  <si>
    <t>dHex(1) Hex(1) HexNAc(1) NeuAc(1)</t>
  </si>
  <si>
    <t>Hex(2)HexNAc(2)Sulf(1)</t>
  </si>
  <si>
    <t>Hex(2) HexNAc(2) Sulf</t>
  </si>
  <si>
    <t>O(3) S Hex(2) HexNAc(2)</t>
  </si>
  <si>
    <t>Hex(5)</t>
  </si>
  <si>
    <t>HexNAc(4)</t>
  </si>
  <si>
    <t>HexNAc(1)NeuGc(2)</t>
  </si>
  <si>
    <t>HexNAc NeuGc(2)</t>
  </si>
  <si>
    <t>HexNAc(1) NeuGc(2)</t>
  </si>
  <si>
    <t>dHex(1)Hex(1)HexNAc(1)NeuGc(1)</t>
  </si>
  <si>
    <t>dHex Hex HexNAc NeuGc ---OR--- Hex(2) HexNAc NeuAc</t>
  </si>
  <si>
    <t>dHex Hex HexNAc NeuGc</t>
  </si>
  <si>
    <t>dHex(2)Hex(2)HexNAc(1)</t>
  </si>
  <si>
    <t>dHex(2) Hex(2) HexNAc</t>
  </si>
  <si>
    <t>dHex(2) Hex(2) HexNAc(1)</t>
  </si>
  <si>
    <t>AROD</t>
  </si>
  <si>
    <t>Cysteine modifier</t>
  </si>
  <si>
    <t>H(52) C(35) N(10) O(9) S(2)</t>
  </si>
  <si>
    <t>Hex(3)HexNAc(1)Pent(1)</t>
  </si>
  <si>
    <t>Hex3HexNAc1Pent1</t>
  </si>
  <si>
    <t>Pent Hex(3) HexNAc</t>
  </si>
  <si>
    <t>Hex(4)HexA(1)</t>
  </si>
  <si>
    <t>Hex(4) HexA</t>
  </si>
  <si>
    <t>Microcin</t>
  </si>
  <si>
    <t>microcin</t>
  </si>
  <si>
    <t>microcin E492 siderophore ester from serine</t>
  </si>
  <si>
    <t>H(37) C(36) N(3) O(20)</t>
  </si>
  <si>
    <t>Hex(2)HexNAc(1)NeuGc(1)</t>
  </si>
  <si>
    <t>Hex(2) HexNAc NeuGc</t>
  </si>
  <si>
    <t>Hex(2) HexNAc(1) NeuGc(1)</t>
  </si>
  <si>
    <t>Hex(2)HexNAc(1)Pent(1)HexA(1)</t>
  </si>
  <si>
    <t>Hex(2) HexNAc Pent HexA</t>
  </si>
  <si>
    <t>Pent Hex(2) HexA HexNAc</t>
  </si>
  <si>
    <t>dHex(1)Hex(3)HexNAc(1)</t>
  </si>
  <si>
    <t>dHex Hex(3) HexNAc</t>
  </si>
  <si>
    <t>dHex(1) Hex(3) HexNAc(1)</t>
  </si>
  <si>
    <t>VFQQQTGG</t>
  </si>
  <si>
    <t>SUMOylation by SUMO-2/3 (formic acid cleavage)</t>
  </si>
  <si>
    <t>H(55) C(37) N(11) O(12)</t>
  </si>
  <si>
    <t>Hex(1)HexNAc(2)dHex(1)Pent(1)</t>
  </si>
  <si>
    <t>Hex1HexNAc2dHex1Pent1</t>
  </si>
  <si>
    <t>Pent dHex Hex HexNAc(2)</t>
  </si>
  <si>
    <t>dHex(1)Hex(2)HexA(1)HexNAc(1)</t>
  </si>
  <si>
    <t>dHex Hex(2) HexA HexNAc</t>
  </si>
  <si>
    <t>dHex(1) Hex(2) HexA(1) HexNAc(1)</t>
  </si>
  <si>
    <t>Hex(1)HexNAc(3)Sulf(1)</t>
  </si>
  <si>
    <t>Hex HexNAc(3) Sulf</t>
  </si>
  <si>
    <t>O(3) S Hex HexNAc(3)</t>
  </si>
  <si>
    <t>Hex(4)HexNAc(1)</t>
  </si>
  <si>
    <t>Hex(4) HexNAc</t>
  </si>
  <si>
    <t>Hex(1)HexNAc(2)NeuAc(1)</t>
  </si>
  <si>
    <t>Hex HexNAc(2) NeuAc</t>
  </si>
  <si>
    <t>Hex(1) HexNAc(2) NeuAc(1)</t>
  </si>
  <si>
    <t>Hex(1)HexNAc(2)dHex(2)</t>
  </si>
  <si>
    <t>Hex1HexNAc2dHex2</t>
  </si>
  <si>
    <t>dHex(2) Hex HexNAc(2)</t>
  </si>
  <si>
    <t>Hex(2)HexNAc(2)Pent(1)</t>
  </si>
  <si>
    <t>Hex2HexNAc2Pent1</t>
  </si>
  <si>
    <t>Pent Hex(2) HexNAc(2)</t>
  </si>
  <si>
    <t>Hex(3)HexNAc(1)HexA(1)</t>
  </si>
  <si>
    <t>Hex(3) HexNAc HexA</t>
  </si>
  <si>
    <t>Hex(3) HexA HexNAc</t>
  </si>
  <si>
    <t>Hex(1)HexNAc(2)NeuGc(1)</t>
  </si>
  <si>
    <t>Hex HexNAc(2) NeuGc</t>
  </si>
  <si>
    <t>Hex(1) HexNAc(2) NeuGc(1)</t>
  </si>
  <si>
    <t>Hex(2)HexNAc(2)dHex(1)</t>
  </si>
  <si>
    <t>Hex2HexNAc2dHex1</t>
  </si>
  <si>
    <t>dHex Hex(2) HexNAc(2)</t>
  </si>
  <si>
    <t>PhosphoribosyldephosphoCoA</t>
  </si>
  <si>
    <t>pRibodePcoA</t>
  </si>
  <si>
    <t>phosphoribosyl dephospho-coenzyme A</t>
  </si>
  <si>
    <t>H(42) C(26) N(7) O(19) P(3) S</t>
  </si>
  <si>
    <t>Hex(5)Phos(1)</t>
  </si>
  <si>
    <t>Hex(5) Phos</t>
  </si>
  <si>
    <t>H O(3) P Hex(5)</t>
  </si>
  <si>
    <t>Hex(3)HexNAc(2)</t>
  </si>
  <si>
    <t>Hex3HexNAc2</t>
  </si>
  <si>
    <t>M3/Man3</t>
  </si>
  <si>
    <t>Hex(3) HexNAc(2)</t>
  </si>
  <si>
    <t>dHex(2)Hex(1)HexNAc(1)Kdn(1)</t>
  </si>
  <si>
    <t>dHex(2) Hex HexNAc Kdn</t>
  </si>
  <si>
    <t>dHex(1)Hex(3)HexNAc(1)Sulf(1)</t>
  </si>
  <si>
    <t>dHex Hex(3) HexNAc Sulf</t>
  </si>
  <si>
    <t>O(3) S dHex Hex(3) HexNAc</t>
  </si>
  <si>
    <t>dHex(1)Hex(1)HexNAc(3)</t>
  </si>
  <si>
    <t>dHex Hex HexNAc(3)</t>
  </si>
  <si>
    <t>dHex(1) Hex(1) HexNAc(3)</t>
  </si>
  <si>
    <t>Biotin:Thermo-21911</t>
  </si>
  <si>
    <t>Biotin-PEG11-maleimide</t>
  </si>
  <si>
    <t>H(71) C(41) N(5) O(16) S</t>
  </si>
  <si>
    <t>CuSMo</t>
  </si>
  <si>
    <t>copper sulfido molybdopterin cytosine dinuncleotide</t>
  </si>
  <si>
    <t>H(24) C(19) N(8) O(15) P(2) S(3) Cu Mo</t>
  </si>
  <si>
    <t>dHex(1)Hex(2)HexA(1)HexNAc(1)Sulf(1)</t>
  </si>
  <si>
    <t>dHex Hex(2) HexA HexNAc Sulf</t>
  </si>
  <si>
    <t>O(3) S dHex Hex(2) HexA HexNAc</t>
  </si>
  <si>
    <t>Hex(2)HexNAc(3)</t>
  </si>
  <si>
    <t>Hex(2) HexNAc(3)</t>
  </si>
  <si>
    <t>Hex(1)HexNAc(2)NeuAc(1)Sulf(1)</t>
  </si>
  <si>
    <t>Hex HexNAc(2) NeuAc Sulf</t>
  </si>
  <si>
    <t>O(3) S Hex HexNAc(2) NeuAc</t>
  </si>
  <si>
    <t>DyLight-maleimide</t>
  </si>
  <si>
    <t>Thiol-reactive dye for fluorescence labelling of proteins</t>
  </si>
  <si>
    <t>H(48) C(39) N(4) O(15) S(4)</t>
  </si>
  <si>
    <t>Hex(1)HexNAc(2)dHex(2)Sulf(1)</t>
  </si>
  <si>
    <t>Hex HexNAc(2) dHex(2) Sulf</t>
  </si>
  <si>
    <t>O(3) S dHex(2) Hex HexNAc(2)</t>
  </si>
  <si>
    <t>dHex(2)Hex(4)</t>
  </si>
  <si>
    <t>dHex(2) Hex(4)</t>
  </si>
  <si>
    <t>Hex(1)HexNAc(1)NeuAc(2)</t>
  </si>
  <si>
    <t>Hex1HexNAc1NeuAc2</t>
  </si>
  <si>
    <t>Hex HexNAc NeuAc(2) ---OR--- Hex HexNAc(3) HexA</t>
  </si>
  <si>
    <t>Hex HexNAc NeuAc(2)</t>
  </si>
  <si>
    <t>dHex(2)HexNAc(2)Kdn(1)</t>
  </si>
  <si>
    <t>dHex(2) HexNAc(2) Kdn</t>
  </si>
  <si>
    <t>dHex(1)Hex(2)HexNAc(2)Sulf(1)</t>
  </si>
  <si>
    <t>dHex Hex(2) HexNAc(2) Sulf</t>
  </si>
  <si>
    <t>O(3) S dHex Hex(2) HexNAc(2)</t>
  </si>
  <si>
    <t>dHex(1)Hex(5)</t>
  </si>
  <si>
    <t>Hex5dHex1</t>
  </si>
  <si>
    <t>dHex Hex(5)</t>
  </si>
  <si>
    <t>dHex(1)HexNAc(4)</t>
  </si>
  <si>
    <t>dHex HexNAc(4)</t>
  </si>
  <si>
    <t>dHex(1) HexNAc(4)</t>
  </si>
  <si>
    <t>HexA(2)HexNAc(3)</t>
  </si>
  <si>
    <t>HexA(2) HexNAc(3)</t>
  </si>
  <si>
    <t>Hex(1)HexNAc(1)NeuAc(1)NeuGc(1)</t>
  </si>
  <si>
    <t>Hex HexNAc NeuAc NeuGc</t>
  </si>
  <si>
    <t>Hex(1) HexNAc(1) NeuAc(1) NeuGc(1)</t>
  </si>
  <si>
    <t>dHex(1)Hex(1)HexNAc(2)Kdn(1)</t>
  </si>
  <si>
    <t>dHex Hex HexNAc(2) Kdn ---OR--- Hex(2) HexNAc dHex NeuAc</t>
  </si>
  <si>
    <t>dHex Hex HexNAc(2) Kdn</t>
  </si>
  <si>
    <t>maleimide3</t>
  </si>
  <si>
    <t>maleimide-3-saccharide</t>
  </si>
  <si>
    <t>H(59) C(37) N(7) O(23)</t>
  </si>
  <si>
    <t>dHex(1)Hex(4)HexA(1)</t>
  </si>
  <si>
    <t>dHex Hex(4) HexA</t>
  </si>
  <si>
    <t>Hex(3)HexNAc(2)Phos(1)</t>
  </si>
  <si>
    <t>Hex3HexNAc2Phos1</t>
  </si>
  <si>
    <t>Hex(3) HexNAc(2) Phos</t>
  </si>
  <si>
    <t>H O(3) P Hex(3) HexNAc(2)</t>
  </si>
  <si>
    <t>ExacTagThiol</t>
  </si>
  <si>
    <t>ExacTag Thiol label mass for 2-4-7-10 plex</t>
  </si>
  <si>
    <t>H(50) C(23) 13C(12) N(8) 15N(6) O(18)</t>
  </si>
  <si>
    <t>Hex(1)HexNAc(1)NeuGc(2)</t>
  </si>
  <si>
    <t>Hex HexNAc NeuGc(2)</t>
  </si>
  <si>
    <t>Hex(1) HexNAc(1) NeuGc(2)</t>
  </si>
  <si>
    <t>Hex(5)HexA(1)</t>
  </si>
  <si>
    <t>Hex(5) HexA</t>
  </si>
  <si>
    <t>Hex(1)HexNAc(1)NeuAc(2)Ac(1)</t>
  </si>
  <si>
    <t>Ac Hex HexNAc NeuAc(2)</t>
  </si>
  <si>
    <t>dHex(2)Hex(2)HexA(1)HexNAc(1)</t>
  </si>
  <si>
    <t>dHex(2) Hex(2) HexA HexNAc</t>
  </si>
  <si>
    <t>dHex(2) Hex(2) HexA(1) HexNAc(1)</t>
  </si>
  <si>
    <t>dHex(1)Hex(1)HexNAc(3)Sulf(1)</t>
  </si>
  <si>
    <t>dHex Hex HexNAc(3) Sulf</t>
  </si>
  <si>
    <t>O(3) S dHex Hex HexNAc(3)</t>
  </si>
  <si>
    <t>Hex(2)HexA(1)NeuAc(1)Pent(1)Sulf(1)</t>
  </si>
  <si>
    <t>Hex(2) HexA NeuAc Pent Sulf</t>
  </si>
  <si>
    <t>O(3) S Pent Hex(2) HexA NeuAc</t>
  </si>
  <si>
    <t>dHex(1)Hex(1)HexNAc(2)NeuAc(1)</t>
  </si>
  <si>
    <t>dHex Hex HexNAc(2) NeuAc</t>
  </si>
  <si>
    <t>dHex(1) Hex(1) HexNAc(2) NeuAc(1)</t>
  </si>
  <si>
    <t>dHex(1)Hex(2)HexNAc(2)Pent(1)</t>
  </si>
  <si>
    <t>dHex Hex(2) HexNAc(2) Pent</t>
  </si>
  <si>
    <t>dHex(1) Hex(2) HexNAc(2) Pent(1)</t>
  </si>
  <si>
    <t>dHex(1)Hex(3)HexA(1)HexNAc(1)</t>
  </si>
  <si>
    <t>dHex Hex(3) HexA HexNAc</t>
  </si>
  <si>
    <t>dHex(1) Hex(3) HexA(1) HexNAc(1)</t>
  </si>
  <si>
    <t>Hex(2)HexNAc(3)Sulf(1)</t>
  </si>
  <si>
    <t>Hex(2) HexNAc(3) Sulf</t>
  </si>
  <si>
    <t>O(3) S Hex(2) HexNAc(3)</t>
  </si>
  <si>
    <t>Hex(5)HexNAc(1)</t>
  </si>
  <si>
    <t>Hex(5) HexNAc</t>
  </si>
  <si>
    <t>HexNAc(5)</t>
  </si>
  <si>
    <t>Hex(2)HexNAc(2)NeuAc(1)</t>
  </si>
  <si>
    <t>Hex(2) HexNAc(2) NeuAc ---OR--- dHex Hex HexNAc(2) NeuGc</t>
  </si>
  <si>
    <t>Hex(2) HexNAc(2) NeuAc</t>
  </si>
  <si>
    <t>dHex(2)Hex(2)HexNAc(2)</t>
  </si>
  <si>
    <t>dHex(2) Hex(2) HexNAc(2)</t>
  </si>
  <si>
    <t>Hex(3)HexNAc(2)Pent(1)</t>
  </si>
  <si>
    <t>Hex(3) HexNAc(2) Pent</t>
  </si>
  <si>
    <t>Hex(3) HexNAc(2) Pent(1)</t>
  </si>
  <si>
    <t>Hex(4)HexA(1)HexNAc(1)</t>
  </si>
  <si>
    <t>Hex(4) HexA HexNAc</t>
  </si>
  <si>
    <t>Hex(1)HexNAc(1)NeuAc(2)Ac(2)</t>
  </si>
  <si>
    <t>Ac(2) Hex HexNAc NeuAc(2)</t>
  </si>
  <si>
    <t>Hex(2)HexNAc(2)NeuGc(1)</t>
  </si>
  <si>
    <t>Hex(2) HexNAc(2) NeuGc</t>
  </si>
  <si>
    <t>Hex(2) HexNAc(2) NeuGc(1)</t>
  </si>
  <si>
    <t>dHex(1)Hex(3)HexNAc(2)</t>
  </si>
  <si>
    <t>dHex Hex(3) HexNAc(2)</t>
  </si>
  <si>
    <t>dHex(1) Hex(3) HexNAc(2)</t>
  </si>
  <si>
    <t>ExacTagAmine</t>
  </si>
  <si>
    <t>ExacTag Amine label mass for 2-4-7-10 plex</t>
  </si>
  <si>
    <t>H(52) C(25) 13C(12) N(8) 15N(6) O(19) S</t>
  </si>
  <si>
    <t>Hex(5)Phos(3)</t>
  </si>
  <si>
    <t>Hex(5) Phos(3)</t>
  </si>
  <si>
    <t>H(3) O(9) P(3) Hex(5)</t>
  </si>
  <si>
    <t>Hex(6)Phos(1)</t>
  </si>
  <si>
    <t>Hex(6) Phos</t>
  </si>
  <si>
    <t>H O(3) P Hex(6)</t>
  </si>
  <si>
    <t>dHex(1)Hex(2)HexA(1)HexNAc(2)</t>
  </si>
  <si>
    <t>dHex Hex(2) HexA HexNAc(2)</t>
  </si>
  <si>
    <t>dHex(1) Hex(2) HexA(1) HexNAc(2)</t>
  </si>
  <si>
    <t>Hex(4)HexNAc(2)</t>
  </si>
  <si>
    <t>Hex(4) HexNAc(2)</t>
  </si>
  <si>
    <t>dHex(2)Hex(3)HexNAc(1)Sulf(1)</t>
  </si>
  <si>
    <t>dHex(2) Hex(3) HexNAc Sulf</t>
  </si>
  <si>
    <t>O(3) S dHex(2) Hex(3) HexNAc</t>
  </si>
  <si>
    <t>Hex(1)HexNAc(3)NeuAc(1)</t>
  </si>
  <si>
    <t>Hex HexNAc(3) NeuAc</t>
  </si>
  <si>
    <t>Hex(1) HexNAc(3) NeuAc(1)</t>
  </si>
  <si>
    <t>dHex(2)Hex(1)HexNAc(3)</t>
  </si>
  <si>
    <t>dHex(2) Hex HexNAc(3)</t>
  </si>
  <si>
    <t>dHex(2) Hex(1) HexNAc(3)</t>
  </si>
  <si>
    <t>Hex(1)HexNAc(3)NeuGc(1)</t>
  </si>
  <si>
    <t>Hex HexNAc(3) NeuGc</t>
  </si>
  <si>
    <t>Hex(1) HexNAc(3) NeuGc(1)</t>
  </si>
  <si>
    <t>dHex(1)Hex(2)HexNAc(3)</t>
  </si>
  <si>
    <t>dHex Hex(2) HexNAc(3)</t>
  </si>
  <si>
    <t>dHex(1) Hex(2) HexNAc(3)</t>
  </si>
  <si>
    <t>dHex(1)Hex(1)HexNAc(2)NeuAc(1)Sulf(1)</t>
  </si>
  <si>
    <t>dHex Hex HexNAc(2) NeuAc Sulf</t>
  </si>
  <si>
    <t>O(3) S dHex Hex HexNAc(2) NeuAc</t>
  </si>
  <si>
    <t>dHex(1)Hex(3)HexA(1)HexNAc(1)Sulf(1)</t>
  </si>
  <si>
    <t>dHex Hex(3) HexA HexNAc Sulf</t>
  </si>
  <si>
    <t>O(3) S dHex Hex(3) HexA HexNAc</t>
  </si>
  <si>
    <t>dHex(1)Hex(1)HexA(1)HexNAc(3)</t>
  </si>
  <si>
    <t>dHex Hex HexA HexNAc(3)</t>
  </si>
  <si>
    <t>dHex(1) Hex(1) HexA(1) HexNAc(3)</t>
  </si>
  <si>
    <t>Hex(3)HexNAc(3)</t>
  </si>
  <si>
    <t>Hex(3) HexNAc(3)</t>
  </si>
  <si>
    <t>Hex(2)HexNAc(2)NeuAc(1)Sulf(1)</t>
  </si>
  <si>
    <t>Hex(2) HexNAc(2) NeuAc Sulf</t>
  </si>
  <si>
    <t>O(3) S Hex(2) HexNAc(2) NeuAc</t>
  </si>
  <si>
    <t>dHex(2)Hex(2)HexNAc(2)Sulf(1)</t>
  </si>
  <si>
    <t>dHex(2) Hex(2) HexNAc(2) Sulf</t>
  </si>
  <si>
    <t>O(3) S dHex(2) Hex(2) HexNAc(2)</t>
  </si>
  <si>
    <t>UgiJoullie</t>
  </si>
  <si>
    <t>Side reaction of HisTag</t>
  </si>
  <si>
    <t>H(60) C(47) N(23) O(10)</t>
  </si>
  <si>
    <t>dHex(2)Hex(1)HexNAc(2)Kdn(1)</t>
  </si>
  <si>
    <t>dHex(2) Hex HexNAc(2) Kdn ---OR--- Hex(2) HexNAc dHex(2) NeuAc</t>
  </si>
  <si>
    <t>dHex(2) Hex HexNAc(2) Kdn</t>
  </si>
  <si>
    <t>dHex(1)Hex(3)HexNAc(2)Sulf(1)</t>
  </si>
  <si>
    <t>dHex Hex(3) HexNAc(2) Sulf</t>
  </si>
  <si>
    <t>O(3) S dHex Hex(3) HexNAc(2)</t>
  </si>
  <si>
    <t>dHex(1)Hex(6)</t>
  </si>
  <si>
    <t>Hex6dHex1</t>
  </si>
  <si>
    <t>dHex Hex(6)</t>
  </si>
  <si>
    <t>dHex(1)Hex(1)HexNAc(4)</t>
  </si>
  <si>
    <t>dHex Hex HexNAc(4)</t>
  </si>
  <si>
    <t>dHex(1) Hex(1) HexNAc(4)</t>
  </si>
  <si>
    <t>dHex(3)Hex(3)HexNAc(1)</t>
  </si>
  <si>
    <t>dHex(3) Hex(3) HexNAc</t>
  </si>
  <si>
    <t>dHex(1)Hex(4)HexNAc(1)Pent(1)</t>
  </si>
  <si>
    <t>dHex Hex(4) HexNAc Pent</t>
  </si>
  <si>
    <t>dHex(1) Hex(4) HexNAc(1) Pent(1)</t>
  </si>
  <si>
    <t>Hex(2)HexNAc(4)</t>
  </si>
  <si>
    <t>Hex(2) HexNAc(4)</t>
  </si>
  <si>
    <t>Hex(2)HexNAc(1)NeuGc(2)</t>
  </si>
  <si>
    <t>Hex(2) HexNAc NeuGc(2)</t>
  </si>
  <si>
    <t>Hex(2) HexNAc(1) NeuGc(2)</t>
  </si>
  <si>
    <t>dHex(2)Hex(4)HexNAc(1)</t>
  </si>
  <si>
    <t>dHex(2) Hex(4) HexNAc</t>
  </si>
  <si>
    <t>dHex(2) Hex(4) HexNAc(1)</t>
  </si>
  <si>
    <t>Hex(1)HexNAc(2)NeuAc(2)</t>
  </si>
  <si>
    <t>Hex HexNAc(2) NeuAc(2)</t>
  </si>
  <si>
    <t>Hex(1) HexNAc(2) NeuAc(2)</t>
  </si>
  <si>
    <t>dHex(2)Hex(1)HexNAc(2)NeuAc(1)</t>
  </si>
  <si>
    <t>dHex(2) Hex HexNAc(2) NeuAc</t>
  </si>
  <si>
    <t>dHex(2) Hex(1) HexNAc(2) NeuAc(1)</t>
  </si>
  <si>
    <t>dHex(1)Hex(2)HexNAc(3)Sulf(1)</t>
  </si>
  <si>
    <t>dHex Hex(2) HexNAc(3) Sulf</t>
  </si>
  <si>
    <t>O(3) S dHex Hex(2) HexNAc(3)</t>
  </si>
  <si>
    <t>dHex(1)HexNAc(5)</t>
  </si>
  <si>
    <t>dHex HexNAc(5)</t>
  </si>
  <si>
    <t>dHex(1) HexNAc(5)</t>
  </si>
  <si>
    <t>dHex(2)Hex(1)HexNAc(2)NeuGc(1)</t>
  </si>
  <si>
    <t>dHex(2) Hex HexNAc(2) NeuGc ---OR--- Hex(2) HexNAc(2) dHex NeuAc ---OR--- Hex HexNAc(3) dHex Kdn</t>
  </si>
  <si>
    <t>dHex(2) Hex HexNAc(2) NeuGc</t>
  </si>
  <si>
    <t>dHex(3)Hex(2)HexNAc(2)</t>
  </si>
  <si>
    <t>dHex(3) Hex(2) HexNAc(2)</t>
  </si>
  <si>
    <t>dHex(1)Hex(3)HexNAc(2)Pent(1)</t>
  </si>
  <si>
    <t>dHex Hex(3) HexNAc(2) Pent</t>
  </si>
  <si>
    <t>dHex(1) Hex(3) HexNAc(2) Pent(1)</t>
  </si>
  <si>
    <t>Hex(3)HexNAc(3)Sulf(1)</t>
  </si>
  <si>
    <t>Hex(3) HexNAc(3) Sulf</t>
  </si>
  <si>
    <t>O(3) S Hex(3) HexNAc(3)</t>
  </si>
  <si>
    <t>Hex(6)HexNAc(1)</t>
  </si>
  <si>
    <t>Hex(6) HexNAc</t>
  </si>
  <si>
    <t>dHex(2)Hex(2)HexNAc(2)Sulf(2)</t>
  </si>
  <si>
    <t>dHex(2) Hex(2) HexNAc(2) Sulf(2)</t>
  </si>
  <si>
    <t>O(6) S(2) dHex(2) Hex(2) HexNAc(2)</t>
  </si>
  <si>
    <t>Hex(3)HexNAc(2)NeuAc(1)</t>
  </si>
  <si>
    <t>Hex(3) HexNAc(2) NeuAc</t>
  </si>
  <si>
    <t>Hex(3) HexNAc(2) NeuAc(1)</t>
  </si>
  <si>
    <t>dHex(1)Hex(2)HexNAc(2)NeuGc(1)</t>
  </si>
  <si>
    <t>dHex Hex(2) HexNAc(2) NeuGc ---OR--- Hex(3) HexNAc(2) NeuAc</t>
  </si>
  <si>
    <t>dHex Hex(2) HexNAc(2) NeuGc</t>
  </si>
  <si>
    <t>dHex(2)Hex(3)HexNAc(2)</t>
  </si>
  <si>
    <t>dHex(2) Hex(3) HexNAc(2)</t>
  </si>
  <si>
    <t>Hex(4)HexNAc(2)Pent(1)</t>
  </si>
  <si>
    <t>Hex(4) HexNAc(2) Pent</t>
  </si>
  <si>
    <t>Hex(4) HexNAc(2) Pent(1)</t>
  </si>
  <si>
    <t>Hex(1)HexNAc(4)dHex(1)Sulf(1)</t>
  </si>
  <si>
    <t>Sulf dHex Hex HexNAc(4)</t>
  </si>
  <si>
    <t>dHex(1)Hex(4)HexNAc(2)</t>
  </si>
  <si>
    <t>dHex Hex(4) HexNAc(2)</t>
  </si>
  <si>
    <t>dHex(1) Hex(4) HexNAc(2)</t>
  </si>
  <si>
    <t>VIEVYQEQTGG</t>
  </si>
  <si>
    <t>SUMOylation by SUMO-1 (formic acid cleavage)</t>
  </si>
  <si>
    <t>H(81) C(53) N(13) O(19)</t>
  </si>
  <si>
    <t>dHex(1)Hex(1)HexNAc(3)NeuAc(1)</t>
  </si>
  <si>
    <t>dHex Hex HexNAc(3) NeuAc</t>
  </si>
  <si>
    <t>Hex(6)Phos(3)</t>
  </si>
  <si>
    <t>Hex(6) Phos(3)</t>
  </si>
  <si>
    <t>H(3) O(9) P(3) Hex(6)</t>
  </si>
  <si>
    <t>dHex(1)Hex(3)HexA(1)HexNAc(2)</t>
  </si>
  <si>
    <t>dHex Hex(3) HexA HexNAc(2)</t>
  </si>
  <si>
    <t>dHex(1) Hex(3) HexA(1) HexNAc(2)</t>
  </si>
  <si>
    <t>Hex(5)HexNAc(2)</t>
  </si>
  <si>
    <t>N-glycan</t>
  </si>
  <si>
    <t>M5/Man5</t>
  </si>
  <si>
    <t>Hex(5) HexNAc(2)</t>
  </si>
  <si>
    <t>dHex(1)Hex(1)HexNAc(3)NeuGc(1)</t>
  </si>
  <si>
    <t>dHex Hex HexNAc(3) NeuGc ---OR--- Hex(2) HexNAc(3) NeuAc</t>
  </si>
  <si>
    <t>dHex Hex HexNAc(3) NeuGc</t>
  </si>
  <si>
    <t>dHex(2)Hex(2)HexNAc(3)</t>
  </si>
  <si>
    <t>dHex(2) Hex(2) HexNAc(3)</t>
  </si>
  <si>
    <t>Hex(3)HexNAc(3)Pent(1)</t>
  </si>
  <si>
    <t>Hex(3) HexNAc(3) Pent</t>
  </si>
  <si>
    <t>Hex(3) HexNAc(3) Pent(1)</t>
  </si>
  <si>
    <t>Hex(1)HexNAc(2)NeuAc(2)Sulf(1)</t>
  </si>
  <si>
    <t>Hex HexNAc(2) NeuAc(2) Sulf</t>
  </si>
  <si>
    <t>O(3) S Hex HexNAc(2) NeuAc(2)</t>
  </si>
  <si>
    <t>dHex(2)Hex(3)HexA(1)HexNAc(1)Sulf(1)</t>
  </si>
  <si>
    <t>dHex(2) Hex(3) HexA HexNAc Sulf</t>
  </si>
  <si>
    <t>O(3) S dHex(2) Hex(3) HexA HexNAc</t>
  </si>
  <si>
    <t>Hex(1)HexNAc(1)NeuAc(3)</t>
  </si>
  <si>
    <t>Hex HexNAc NeuAc(3)</t>
  </si>
  <si>
    <t>Hex(1) HexNAc(1) NeuAc(3)</t>
  </si>
  <si>
    <t>Hex(2)HexNAc(3)NeuGc(1)</t>
  </si>
  <si>
    <t>Hex(2) HexNAc(3) NeuGc</t>
  </si>
  <si>
    <t>Hex(2) HexNAc(3) NeuGc(1)</t>
  </si>
  <si>
    <t>dHex(1)Hex(3)HexNAc(3)</t>
  </si>
  <si>
    <t>dHex Hex(3) HexNAc(3)</t>
  </si>
  <si>
    <t>dHex(1) Hex(3) HexNAc(3)</t>
  </si>
  <si>
    <t>dHex(1)Hex(2)HexNAc(2)NeuAc(1)Sulf(1)</t>
  </si>
  <si>
    <t>dHex Hex(2) HexNAc(2) NeuAc Sulf</t>
  </si>
  <si>
    <t>O(3) S dHex Hex(2) HexNAc(2) NeuAc</t>
  </si>
  <si>
    <t>dHex(1)Hex(2)HexNAc(1)NeuAc(2)</t>
  </si>
  <si>
    <t>dHex Hex(2) HexNAc NeuAc(2)</t>
  </si>
  <si>
    <t>dHex(3)Hex(1)HexNAc(2)Kdn(1)</t>
  </si>
  <si>
    <t>dHex(3) Hex HexNAc(2) Kdn</t>
  </si>
  <si>
    <t>Hex(4)HexNAc(3)</t>
  </si>
  <si>
    <t>Hex(4) HexNAc(3)</t>
  </si>
  <si>
    <t>dHex(2)Hex(3)HexNAc(2)Sulf(1)</t>
  </si>
  <si>
    <t>dHex(2) Hex(3) HexNAc(2) Sulf</t>
  </si>
  <si>
    <t>O(3) S dHex(2) Hex(3) HexNAc(2)</t>
  </si>
  <si>
    <t>dHex(2)Hex(2)HexNAc(2)Kdn(1)</t>
  </si>
  <si>
    <t>dHex(2) Hex(2) HexNAc(2) Kdn</t>
  </si>
  <si>
    <t>dHex(2)Hex(2)HexA(1)HexNAc(2)Sulf(1)</t>
  </si>
  <si>
    <t>dHex(2) Hex(2) HexA HexNAc(2) Sulf</t>
  </si>
  <si>
    <t>O(3) S dHex(2) Hex(2) HexA HexNAc(2)</t>
  </si>
  <si>
    <t>dHex(1)Hex(2)HexNAc(4)</t>
  </si>
  <si>
    <t>dHex Hex(2) HexNAc(4)</t>
  </si>
  <si>
    <t>Hex(1)HexNAc(1)NeuGc(3)</t>
  </si>
  <si>
    <t>Hex HexNAc NeuGc(3)</t>
  </si>
  <si>
    <t>Hex(1) HexNAc(1) NeuGc(3)</t>
  </si>
  <si>
    <t>dHex(1)Hex(1)HexNAc(3)NeuAc(1)Sulf(1)</t>
  </si>
  <si>
    <t>dHex Hex HexNAc(3) NeuAc Sulf</t>
  </si>
  <si>
    <t>O(3) S dHex Hex HexNAc(3) NeuAc</t>
  </si>
  <si>
    <t>maleimide5</t>
  </si>
  <si>
    <t>maleimide-5-saccharide</t>
  </si>
  <si>
    <t>H(79) C(49) N(7) O(33)</t>
  </si>
  <si>
    <t>dHex(1)Hex(3)HexA(1)HexNAc(2)Sulf(1)</t>
  </si>
  <si>
    <t>dHex Hex(3) HexA HexNAc(2) Sulf</t>
  </si>
  <si>
    <t>O(3) S dHex Hex(3) HexA HexNAc(2)</t>
  </si>
  <si>
    <t>Hex(5)HexNAc(2)Phos(1)</t>
  </si>
  <si>
    <t>Hex(5) HexNAc(2) Phos</t>
  </si>
  <si>
    <t>H O(3) P Hex(5) HexNAc(2)</t>
  </si>
  <si>
    <t>dHex(1)Hex(1)HexNAc(2)NeuAc(2)</t>
  </si>
  <si>
    <t>dHex Hex HexNAc(2) NeuAc(2)</t>
  </si>
  <si>
    <t>dHex(1) Hex(1) HexNAc(2) NeuAc(2)</t>
  </si>
  <si>
    <t>dHex(3)HexNAc(3)Kdn(1)</t>
  </si>
  <si>
    <t>dHex(3) HexNAc(3) Kdn</t>
  </si>
  <si>
    <t>Hex(3)HexNAc(4)</t>
  </si>
  <si>
    <t>G0</t>
  </si>
  <si>
    <t>A2/G0</t>
  </si>
  <si>
    <t>Hex(3) HexNAc(4)</t>
  </si>
  <si>
    <t>Hex(2)HexNAc(3)NeuAc(1)Sulf(1)</t>
  </si>
  <si>
    <t>Hex(2) HexNAc(3) NeuAc Sulf</t>
  </si>
  <si>
    <t>O(3) S Hex(2) HexNAc(3) NeuAc</t>
  </si>
  <si>
    <t>dHex(2)Hex(2)HexNAc(3)Sulf(1)</t>
  </si>
  <si>
    <t>dHex(2) Hex(2) HexNAc(3) Sulf</t>
  </si>
  <si>
    <t>O(3) S dHex(2) Hex(2) HexNAc(3)</t>
  </si>
  <si>
    <t>dHex(2)HexNAc(5)</t>
  </si>
  <si>
    <t>dHex(2) HexNAc(5)</t>
  </si>
  <si>
    <t>Hex(2)HexNAc(2)NeuAc(2)</t>
  </si>
  <si>
    <t>Hex(2) HexNAc(2) NeuAc(2)</t>
  </si>
  <si>
    <t>dHex(2)Hex(2)HexNAc(2)NeuAc(1)</t>
  </si>
  <si>
    <t>dHex(2) Hex(2) HexNAc(2) NeuAc ---OR--- Hex HexNAc(3) dHex(2) Kdn</t>
  </si>
  <si>
    <t>dHex(2) Hex(2) HexNAc(2) NeuAc</t>
  </si>
  <si>
    <t>dHex(1)Hex(3)HexNAc(3)Sulf(1)</t>
  </si>
  <si>
    <t>dHex Hex(3) HexNAc(3) Sulf</t>
  </si>
  <si>
    <t>O(3) S dHex Hex(3) HexNAc(3)</t>
  </si>
  <si>
    <t>GNLLFLACYCIGG</t>
  </si>
  <si>
    <t>Ubiquitin D (FAT10) leaving after trypsin digestion Gly-Asn-Leu-Leu-Phe-Leu-Ala-Cys-Tyr-Cys-Ile-Gly-Gly</t>
  </si>
  <si>
    <t>H(92) C(61) N(14) O(15) S(2)</t>
  </si>
  <si>
    <t>dHex(2)Hex(2)HexNAc(2)NeuGc(1)</t>
  </si>
  <si>
    <t>dHex(2) Hex(2) HexNAc(2) NeuGc ---OR--- Hex(3) HexNAc(2) dHex NeuAc ---OR--- Hex(2) HexNAc(3) dHex Kdn</t>
  </si>
  <si>
    <t>dHex(2) Hex(2) HexNAc(2) NeuGc</t>
  </si>
  <si>
    <t>dHex(3)Hex(3)HexNAc(2)</t>
  </si>
  <si>
    <t>dHex(3) Hex(3) HexNAc(2)</t>
  </si>
  <si>
    <t>dHex(1)Hex(4)HexNAc(2)Pent(1)</t>
  </si>
  <si>
    <t>dHex Hex(4) HexNAc(2) Pent</t>
  </si>
  <si>
    <t>dHex(1) Hex(4) HexNAc(2) Pent(1)</t>
  </si>
  <si>
    <t>Hex(7)HexNAc(1)</t>
  </si>
  <si>
    <t>Hex(7) HexNAc</t>
  </si>
  <si>
    <t>Hex(7) HexNAc(1)</t>
  </si>
  <si>
    <t>Hex(2)HexNAc(5)</t>
  </si>
  <si>
    <t>Hex(2) HexNAc(5)</t>
  </si>
  <si>
    <t>Hex(4)HexNAc(2)NeuAc(1)</t>
  </si>
  <si>
    <t>Hex(4) HexNAc(2) NeuAc ---OR--- Hex(3) HexNAc(2) dHex NeuGc</t>
  </si>
  <si>
    <t>Hex(4) HexNAc(2) NeuAc</t>
  </si>
  <si>
    <t>dHex(1)Hex(3)HexNAc(2)NeuGc(1)</t>
  </si>
  <si>
    <t>dHex Hex(3) HexNAc(2) NeuGc</t>
  </si>
  <si>
    <t>dHex(1) Hex(3) HexNAc(2) NeuGc(1)</t>
  </si>
  <si>
    <t>dHex(2)Hex(1)HexNAc(4)Sulf(1)</t>
  </si>
  <si>
    <t>dHex(2) Hex HexNAc(4) Sulf</t>
  </si>
  <si>
    <t>Sulf dHex(2) Hex HexNAc(4)</t>
  </si>
  <si>
    <t>dHex(2)Hex(4)HexNAc(2)</t>
  </si>
  <si>
    <t>dHex(2) Hex(4) HexNAc(2)</t>
  </si>
  <si>
    <t>Hex(1)HexNAc(3)NeuAc(2)</t>
  </si>
  <si>
    <t>Hex HexNAc(3) NeuAc(2)</t>
  </si>
  <si>
    <t>Hex(1) HexNAc(3) NeuAc(2)</t>
  </si>
  <si>
    <t>dHex(1)Hex(5)HexNAc(2)</t>
  </si>
  <si>
    <t>dHex Hex(5) HexNAc(2)</t>
  </si>
  <si>
    <t>dHex(1) Hex(5) HexNAc(2)</t>
  </si>
  <si>
    <t>dHex(1)Hex(2)HexNAc(3)NeuAc(1)</t>
  </si>
  <si>
    <t>dHex Hex(2) HexNAc(3) NeuAc</t>
  </si>
  <si>
    <t>dHex(1) Hex(2) HexNAc(3) NeuAc(1)</t>
  </si>
  <si>
    <t>dHex(3)Hex(2)HexNAc(3)</t>
  </si>
  <si>
    <t>dHex(3) Hex(2) HexNAc(3)</t>
  </si>
  <si>
    <t>dHex(1)Hex(3)HexNAc(3)Pent(1)</t>
  </si>
  <si>
    <t>dHex Hex(3) HexNAc(3) Pent</t>
  </si>
  <si>
    <t>dHex(1) Hex(3) HexNAc(3) Pent(1)</t>
  </si>
  <si>
    <t>Hex(7)Phos(3)</t>
  </si>
  <si>
    <t>Hex(7) Phos(3)</t>
  </si>
  <si>
    <t>H(3) O(9) P(3) Hex(7)</t>
  </si>
  <si>
    <t>dHex(1)Hex(4)HexA(1)HexNAc(2)</t>
  </si>
  <si>
    <t>dHex Hex(4) HexA HexNAc(2)</t>
  </si>
  <si>
    <t>dHex(1) Hex(4) HexA(1) HexNAc(2)</t>
  </si>
  <si>
    <t>Hex(3)HexNAc(4)Sulf(1)</t>
  </si>
  <si>
    <t>Hex(3) HexNAc(4) Sulf</t>
  </si>
  <si>
    <t>O(3) S Hex(3) HexNAc(4)</t>
  </si>
  <si>
    <t>Hex(6)HexNAc(2)</t>
  </si>
  <si>
    <t>M6/Man6</t>
  </si>
  <si>
    <t>Hex(6) HexNAc(2)</t>
  </si>
  <si>
    <t>Hex(3)HexNAc(3)NeuAc(1)</t>
  </si>
  <si>
    <t>Hex(3) HexNAc(3) NeuAc ---OR--- Hex(2) HexNAc(3) dHex NeuGc ---OR--- Hex(2) HexNAc(4) Kdn</t>
  </si>
  <si>
    <t>Hex(3) HexNAc(3) NeuAc</t>
  </si>
  <si>
    <t>dHex(2)Hex(3)HexNAc(3)</t>
  </si>
  <si>
    <t>dHex(2) Hex(3) HexNAc(3)</t>
  </si>
  <si>
    <t>Hex(4)HexNAc(3)Pent(1)</t>
  </si>
  <si>
    <t>Hex(4) HexNAc(3) Pent</t>
  </si>
  <si>
    <t>Hex(4) HexNAc(3) Pent(1)</t>
  </si>
  <si>
    <t>dHex(1)Hex(3)HexA(2)HexNAc(2)</t>
  </si>
  <si>
    <t>dHex Hex(3) HexA(2) HexNAc(2)</t>
  </si>
  <si>
    <t>dHex(1) Hex(3) HexA(2) HexNAc(2)</t>
  </si>
  <si>
    <t>Hex(2)HexNAc(2)NeuAc(2)Sulf(1)</t>
  </si>
  <si>
    <t>Hex(2) HexNAc(2) NeuAc(2) Sulf</t>
  </si>
  <si>
    <t>O(3) S Hex(2) HexNAc(2) NeuAc(2)</t>
  </si>
  <si>
    <t>dHex(2)Hex(2)HexNAc(2)NeuAc(1)Sulf(1)</t>
  </si>
  <si>
    <t>dHex(2) Hex(2) HexNAc(2) NeuAc Sulf</t>
  </si>
  <si>
    <t>O(3) S dHex(2) Hex(2) HexNAc(2) NeuAc</t>
  </si>
  <si>
    <t>Hex(3)HexNAc(3)NeuGc(1)</t>
  </si>
  <si>
    <t>Hex(3) HexNAc(3) NeuGc</t>
  </si>
  <si>
    <t>Hex(3) HexNAc(3) NeuGc(1)</t>
  </si>
  <si>
    <t>dHex(4)Hex(1)HexNAc(2)Kdn(1)</t>
  </si>
  <si>
    <t>dHex(4) Hex HexNAc(2) Kdn</t>
  </si>
  <si>
    <t>dHex(1)Hex(4)HexNAc(3)</t>
  </si>
  <si>
    <t>dHex Hex(4) HexNAc(3)</t>
  </si>
  <si>
    <t>dHex(1) Hex(4) HexNAc(3)</t>
  </si>
  <si>
    <t>dHex(3)Hex(2)HexNAc(2)Kdn(1)</t>
  </si>
  <si>
    <t>dHex(3) Hex(2) HexNAc(2) Kdn</t>
  </si>
  <si>
    <t>Hex(5)HexNAc(3)</t>
  </si>
  <si>
    <t>Hex(5) HexNAc(3)</t>
  </si>
  <si>
    <t>dHex(3)Hex(2)HexA(1)HexNAc(2)Sulf(1)</t>
  </si>
  <si>
    <t>dHex(3) Hex(2) HexA HexNAc(2) Sulf</t>
  </si>
  <si>
    <t>O(3) S dHex(3) Hex(2) HexA HexNAc(2)</t>
  </si>
  <si>
    <t>Hex(2)HexNAc(4)NeuAc(1)</t>
  </si>
  <si>
    <t>Hex(2) HexNAc(4) NeuAc</t>
  </si>
  <si>
    <t>Hex(2) HexNAc(4) NeuAc(1)</t>
  </si>
  <si>
    <t>dHex(2)Hex(2)HexNAc(4)</t>
  </si>
  <si>
    <t>dHex(2) Hex(2) HexNAc(4)</t>
  </si>
  <si>
    <t>Hex(3)HexNAc(4)Pent(1)</t>
  </si>
  <si>
    <t>Hex(3) HexNAc(4) Pent</t>
  </si>
  <si>
    <t>Hex(3) HexNAc(4) Pent(1)</t>
  </si>
  <si>
    <t>dHex(2)Hex(3)HexA(1)HexNAc(2)Sulf(1)</t>
  </si>
  <si>
    <t>dHex(2) Hex(3) HexA HexNAc(2) Sulf</t>
  </si>
  <si>
    <t>O(3) S dHex(2) Hex(3) HexA HexNAc(2)</t>
  </si>
  <si>
    <t>dHex(1)Hex(2)HexNAc(4)Sulf(2)</t>
  </si>
  <si>
    <t>dHex Hex(2) HexNAc(4) Sulf(2)</t>
  </si>
  <si>
    <t>Sulf(2) dHex Hex(2) HexNAc(4)</t>
  </si>
  <si>
    <t>dHex(4)HexNAc(3)Kdn(1)</t>
  </si>
  <si>
    <t>dHex(4) HexNAc(3) Kdn</t>
  </si>
  <si>
    <t>dHex(1)Hex(3)HexNAc(4)</t>
  </si>
  <si>
    <t>G0F</t>
  </si>
  <si>
    <t>FA2/G0F</t>
  </si>
  <si>
    <t>dHex Hex(3) HexNAc(4)</t>
  </si>
  <si>
    <t>Hex(2)HexNAc(1)NeuGc(3)</t>
  </si>
  <si>
    <t>Hex(2) HexNAc NeuGc(3)</t>
  </si>
  <si>
    <t>Hex(2) HexNAc(1) NeuGc(3)</t>
  </si>
  <si>
    <t>dHex(4)Hex(1)HexNAc(1)Kdn(2)</t>
  </si>
  <si>
    <t>dHex(4) Hex HexNAc Kdn(2)</t>
  </si>
  <si>
    <t>dHex(1)Hex(2)HexNAc(3)NeuAc(1)Sulf(1)</t>
  </si>
  <si>
    <t>dHex Hex(2) HexNAc(3) NeuAc Sulf</t>
  </si>
  <si>
    <t>O(3) S dHex Hex(2) HexNAc(3) NeuAc</t>
  </si>
  <si>
    <t>Hex(6)HexNAc(2)Phos(1)</t>
  </si>
  <si>
    <t>Hex(6) HexNAc(2) Phos</t>
  </si>
  <si>
    <t>H O(3) P Hex(6) HexNAc(2)</t>
  </si>
  <si>
    <t>Hex(9)</t>
  </si>
  <si>
    <t>dHex(1)Hex(2)HexNAc(2)NeuAc(2)</t>
  </si>
  <si>
    <t>dHex Hex(2) HexNAc(2) NeuAc(2)</t>
  </si>
  <si>
    <t>dHex(1) Hex(2) HexNAc(2) NeuAc(2)</t>
  </si>
  <si>
    <t>dHex(3)Hex(1)HexNAc(3)Kdn(1)</t>
  </si>
  <si>
    <t>dHex(3) Hex HexNAc(3) Kdn</t>
  </si>
  <si>
    <t>Hex(4)HexNAc(4)</t>
  </si>
  <si>
    <t>G1</t>
  </si>
  <si>
    <t>A2G1/G1</t>
  </si>
  <si>
    <t>Hex(4) HexNAc(4)</t>
  </si>
  <si>
    <t>Hex(3)HexNAc(3)NeuAc(1)Sulf(1)</t>
  </si>
  <si>
    <t>Hex(3) HexNAc(3) NeuAc Sulf</t>
  </si>
  <si>
    <t>O(3) S Hex(3) HexNAc(3) NeuAc</t>
  </si>
  <si>
    <t>dHex(2)Hex(3)HexNAc(3)Sulf(1)</t>
  </si>
  <si>
    <t>Sulf dHex(2) Hex(3) HexNAc(3)</t>
  </si>
  <si>
    <t>Hex(3)HexNAc(2)NeuAc(2)</t>
  </si>
  <si>
    <t>Hex(3) HexNAc(2) NeuAc(2)</t>
  </si>
  <si>
    <t>Hex(3)HexNAc(3)NeuGc(1)Sulf(1)</t>
  </si>
  <si>
    <t>Hex(3) HexNAc(3) NeuGc Sulf</t>
  </si>
  <si>
    <t>O(3) S Hex(3) HexNAc(3) NeuGc</t>
  </si>
  <si>
    <t>MBS+peptide</t>
  </si>
  <si>
    <t>MBS_233p24 plus peptide 1250p53</t>
  </si>
  <si>
    <t>H(108) C(81) N(7) O(19)</t>
  </si>
  <si>
    <t>dHex(1)Hex(4)HexNAc(3)Sulf(1)</t>
  </si>
  <si>
    <t>dHex Hex(4) HexNAc(3) Sulf</t>
  </si>
  <si>
    <t>O(3) S dHex Hex(4) HexNAc(3)</t>
  </si>
  <si>
    <t>dHex(1)Hex(2)HexNAc(2)NeuGc(2)</t>
  </si>
  <si>
    <t>dHex Hex(2) HexNAc(2) NeuGc(2)</t>
  </si>
  <si>
    <t>dHex(1) Hex(2) HexNAc(2) NeuGc(2)</t>
  </si>
  <si>
    <t>dHex(2)Hex(3)HexNAc(2)NeuGc(1)</t>
  </si>
  <si>
    <t>dHex(2) Hex(3) HexNAc(2) NeuGc ---OR--- Hex(4) HexNAc(2) dHex NeuAc</t>
  </si>
  <si>
    <t>dHex(2) Hex(3) HexNAc(2) NeuGc</t>
  </si>
  <si>
    <t>dHex(1)Hex(5)HexNAc(2)Pent(1)</t>
  </si>
  <si>
    <t>dHex Hex(5) HexNAc(2) Pent</t>
  </si>
  <si>
    <t>dHex(1) Hex(5) HexNAc(2) Pent(1)</t>
  </si>
  <si>
    <t>dHex(1)Hex(3)HexA(1)HexNAc(3)Sulf(1)</t>
  </si>
  <si>
    <t>dHex Hex(3) HexA HexNAc(3) Sulf</t>
  </si>
  <si>
    <t>O(3) S dHex Hex(3) HexA HexNAc(3)</t>
  </si>
  <si>
    <t>Hex(8)HexNAc(1)</t>
  </si>
  <si>
    <t>Hex(8) HexNAc</t>
  </si>
  <si>
    <t>Hex(8) HexNAc(1)</t>
  </si>
  <si>
    <t>Hex(3)HexNAc(5)</t>
  </si>
  <si>
    <t>A3</t>
  </si>
  <si>
    <t>Hex(3) HexNAc(5)</t>
  </si>
  <si>
    <t>dHex(1)Hex(3)HexNAc(3)Pent(2)</t>
  </si>
  <si>
    <t>dHex Hex(3) HexNAc(3) Pent(2)</t>
  </si>
  <si>
    <t>dHex(1) Hex(3) HexNAc(3) Pent(2)</t>
  </si>
  <si>
    <t>Hex(2)HexNAc(3)NeuAc(2)</t>
  </si>
  <si>
    <t>Hex(2) HexNAc(3) NeuAc(2)</t>
  </si>
  <si>
    <t>dHex(2)Hex(2)HexNAc(3)NeuAc(1)</t>
  </si>
  <si>
    <t>dHex(2) Hex(2) HexNAc(3) NeuAc</t>
  </si>
  <si>
    <t>dHex(2) Hex(2) HexNAc(3) NeuAc(1)</t>
  </si>
  <si>
    <t>dHex(4)Hex(2)HexNAc(3)</t>
  </si>
  <si>
    <t>dHex(4) Hex(2) HexNAc(3)</t>
  </si>
  <si>
    <t>dHex(2)Hex(3)HexNAc(3)Pent(1)</t>
  </si>
  <si>
    <t>dHex(2) Hex(3) HexNAc(3) Pent</t>
  </si>
  <si>
    <t>dHex(2) Hex(3) HexNAc(3) Pent(1)</t>
  </si>
  <si>
    <t>dHex(2)Hex(5)HexNAc(2)Me(1)</t>
  </si>
  <si>
    <t>Me dHex(2) Hex(5) HexNAc(2)</t>
  </si>
  <si>
    <t>dHex(1)Hex(3)HexNAc(4)Sulf(1)</t>
  </si>
  <si>
    <t>dHex Hex(3) HexNAc(4) Sulf</t>
  </si>
  <si>
    <t>O(3) S dHex Hex(3) HexNAc(4)</t>
  </si>
  <si>
    <t>dHex(1)Hex(6)HexNAc(2)</t>
  </si>
  <si>
    <t>dHex Hex(6) HexNAc(2)</t>
  </si>
  <si>
    <t>dHex(1) Hex(6) HexNAc(2)</t>
  </si>
  <si>
    <t>Hex(2)HexNAc(3)NeuAc(1)NeuGc(1)</t>
  </si>
  <si>
    <t>Hex(2) HexNAc(3) NeuAc NeuGc</t>
  </si>
  <si>
    <t>Hex(2) HexNAc(3) NeuAc(1) NeuGc(1)</t>
  </si>
  <si>
    <t>dHex(2)Hex(2)HexNAc(3)NeuGc(1)</t>
  </si>
  <si>
    <t>dHex(2) Hex(2) HexNAc(3) NeuGc ---OR--- Hex(3) HexNAc(3) dHex NeuAc ---OR--- Hex(2) HexNAc(4) dHex Kdn</t>
  </si>
  <si>
    <t>dHex(2) Hex(2) HexNAc(3) NeuGc</t>
  </si>
  <si>
    <t>dHex(3)Hex(3)HexNAc(3)</t>
  </si>
  <si>
    <t>dHex(3) Hex(3) HexNAc(3)</t>
  </si>
  <si>
    <t>dHex(1)Hex(4)HexNAc(3)Pent(1)</t>
  </si>
  <si>
    <t>dHex Hex(4) HexNAc(3) Pent</t>
  </si>
  <si>
    <t>dHex(1) Hex(4) HexNAc(3) Pent(1)</t>
  </si>
  <si>
    <t>Hex(8)Phos(3)</t>
  </si>
  <si>
    <t>Hex(8) Phos(3)</t>
  </si>
  <si>
    <t>H(3) O(9) P(3) Hex(8)</t>
  </si>
  <si>
    <t>dHex(1)Hex(2)HexNAc(2)NeuAc(2)Sulf(1)</t>
  </si>
  <si>
    <t>dHex Hex(2) HexNAc(2) NeuAc(2) Sulf</t>
  </si>
  <si>
    <t>O(3) S dHex Hex(2) HexNAc(2) NeuAc(2)</t>
  </si>
  <si>
    <t>Hex(4)HexNAc(4)Sulf(1)</t>
  </si>
  <si>
    <t>Hex(4) HexNAc(4) Sulf</t>
  </si>
  <si>
    <t>O(3) S Hex(4) HexNAc(4)</t>
  </si>
  <si>
    <t>Hex(7)HexNAc(2)</t>
  </si>
  <si>
    <t>M7/Man7</t>
  </si>
  <si>
    <t>Hex(7) HexNAc(2)</t>
  </si>
  <si>
    <t>Hex(2)HexNAc(3)NeuGc(2)</t>
  </si>
  <si>
    <t>Hex(2) HexNAc(3) NeuGc(2)</t>
  </si>
  <si>
    <t>Hex(4)HexNAc(3)NeuAc(1)</t>
  </si>
  <si>
    <t>Hex(4) HexNAc(3) NeuAc ---OR--- Hex(3) HexNAc(4) Kdn</t>
  </si>
  <si>
    <t>Hex(4) HexNAc(3) NeuAc</t>
  </si>
  <si>
    <t>dHex(2)Hex(4)HexNAc(3)</t>
  </si>
  <si>
    <t>dHex(2) Hex(4) HexNAc(3)</t>
  </si>
  <si>
    <t>Hex(5)HexNAc(3)Pent(1)</t>
  </si>
  <si>
    <t>Hex(5) HexNAc(3) Pent</t>
  </si>
  <si>
    <t>Hex(5) HexNAc(3) Pent(1)</t>
  </si>
  <si>
    <t>Hex(4)HexNAc(3)NeuGc(1)</t>
  </si>
  <si>
    <t>Hex(4) HexNAc(3) NeuGc</t>
  </si>
  <si>
    <t>Hex(4) HexNAc(3) NeuGc(1)</t>
  </si>
  <si>
    <t>dHex(4)Hex(2)HexNAc(2)Kdn(1)</t>
  </si>
  <si>
    <t>dHex(4) Hex(2) HexNAc(2) Kdn</t>
  </si>
  <si>
    <t>dHex(1)Hex(5)HexNAc(3)</t>
  </si>
  <si>
    <t>dHex Hex(5) HexNAc(3)</t>
  </si>
  <si>
    <t>dHex(1) Hex(5) HexNAc(3)</t>
  </si>
  <si>
    <t>MolybdopterinGD</t>
  </si>
  <si>
    <t>molybdopterin-gd</t>
  </si>
  <si>
    <t>molybdenum bis(molybdopterin guanine dinucleotide)</t>
  </si>
  <si>
    <t>H(47) C(40) N(20) O(26) P(4) S(4) Mo</t>
  </si>
  <si>
    <t>dHex(1)Hex(2)HexNAc(4)NeuAc(1)</t>
  </si>
  <si>
    <t>dHex Hex(2) HexNAc(4) NeuAc</t>
  </si>
  <si>
    <t>dHex(1) Hex(2) HexNAc(4) NeuAc(1)</t>
  </si>
  <si>
    <t>dHex(3)Hex(2)HexNAc(4)</t>
  </si>
  <si>
    <t>dHex(3) Hex(2) HexNAc(4)</t>
  </si>
  <si>
    <t>dHex(1)Hex(3)HexNAc(4)Pent(1)</t>
  </si>
  <si>
    <t>dHex Hex(3) HexNAc(4) Pent</t>
  </si>
  <si>
    <t>dHex(1) Hex(3) HexNAc(4) Pent(1)</t>
  </si>
  <si>
    <t>Hex(3)HexNAc(5)Sulf(1)</t>
  </si>
  <si>
    <t>Hex(3) HexNAc(5) Sulf</t>
  </si>
  <si>
    <t>O(3) S Hex(3) HexNAc(5)</t>
  </si>
  <si>
    <t>Hex(6)HexNAc(3)</t>
  </si>
  <si>
    <t>Hex(6) HexNAc(3)</t>
  </si>
  <si>
    <t>dHex(2)Hex(2)HexNAc(4)Sulf(2)</t>
  </si>
  <si>
    <t>Sulf(2) dHex(2) Hex(2) HexNAc(4)</t>
  </si>
  <si>
    <t>Hex(3)HexNAc(4)NeuAc(1)</t>
  </si>
  <si>
    <t>Hex(3) HexNAc(4) NeuAc ---OR--- Hex(2) HexNAc(4) dHex NeuGc</t>
  </si>
  <si>
    <t>Hex(3) HexNAc(4) NeuAc</t>
  </si>
  <si>
    <t>dHex(2)Hex(3)HexNAc(4)</t>
  </si>
  <si>
    <t>dHex(2) Hex(3) HexNAc(4)</t>
  </si>
  <si>
    <t>Hex(4)HexNAc(4)Pent(1)</t>
  </si>
  <si>
    <t>Hex(4) HexNAc(4) Pent</t>
  </si>
  <si>
    <t>Hex(4) HexNAc(4) Pent(1)</t>
  </si>
  <si>
    <t>Hex(1)HexNAc(1)NeuGc(4)</t>
  </si>
  <si>
    <t>Hex HexNAc NeuGc(4)</t>
  </si>
  <si>
    <t>Hex(1) HexNAc(1) NeuGc(4)</t>
  </si>
  <si>
    <t>dHex(4)Hex(1)HexNAc(3)Kdn(1)</t>
  </si>
  <si>
    <t>dHex(4) Hex HexNAc(3) Kdn</t>
  </si>
  <si>
    <t>dHex(1)Hex(4)HexNAc(4)</t>
  </si>
  <si>
    <t>G1F</t>
  </si>
  <si>
    <t>FA2G1/G1F</t>
  </si>
  <si>
    <t>dHex Hex(4) HexNAc(4)</t>
  </si>
  <si>
    <t>Hex(4)HexNAc(4)Sulf(2)</t>
  </si>
  <si>
    <t>Hex(4) HexNAc(4) Sulf(2)</t>
  </si>
  <si>
    <t>O(6) S(2) Hex(4) HexNAc(4)</t>
  </si>
  <si>
    <t>Hex(7)HexNAc(2)Phos(1)</t>
  </si>
  <si>
    <t>Hex(7) HexNAc(2) Phos</t>
  </si>
  <si>
    <t>H O(3) P Hex(7) HexNAc(2)</t>
  </si>
  <si>
    <t>Hex(4)HexNAc(4)Me(2)Pent(1)</t>
  </si>
  <si>
    <t>Hex(4) HexNAc(4) Me(2) Pent</t>
  </si>
  <si>
    <t>Hex(4) HexNAc(4) Me(2) Pent(1)</t>
  </si>
  <si>
    <t>MolybdopterinGD+Delta:S(-1)Se(1)</t>
  </si>
  <si>
    <t>molybdopterin-se</t>
  </si>
  <si>
    <t>L-selenocysteinyl molybdenum bis(molybdopterin guanine dinucleotide)</t>
  </si>
  <si>
    <t>H(47) C(40) N(20) O(26) P(4) S(3) Se Mo</t>
  </si>
  <si>
    <t>dHex(3)Hex(2)HexNAc(3)Kdn(1)</t>
  </si>
  <si>
    <t>dHex(3) Hex(2) HexNAc(3) Kdn ---OR--- Hex(3) HexNAc(2) dHex(3) NeuAc</t>
  </si>
  <si>
    <t>dHex(3) Hex(2) HexNAc(3) Kdn</t>
  </si>
  <si>
    <t>Hex(5)HexNAc(4)</t>
  </si>
  <si>
    <t>G2</t>
  </si>
  <si>
    <t>A2G2/G2</t>
  </si>
  <si>
    <t>Hex(5) HexNAc(4)</t>
  </si>
  <si>
    <t>dHex(2)Hex(2)HexNAc(5)</t>
  </si>
  <si>
    <t>dHex(2) Hex(2) HexNAc(5)</t>
  </si>
  <si>
    <t>dHex(1)Hex(3)HexNAc(3)Pent(3)</t>
  </si>
  <si>
    <t>dHex Hex(3) HexNAc(3) Pent(3) ---OR--- Hex(4) HexNAc(2) dHex(2) NeuAc</t>
  </si>
  <si>
    <t>Pent(3) dHex Hex(3) HexNAc(3)</t>
  </si>
  <si>
    <t>dHex(2)Hex(3)HexA(1)HexNAc(3)Sulf(1)</t>
  </si>
  <si>
    <t>dHex(2) Hex(3) HexA HexNAc(3) Sulf</t>
  </si>
  <si>
    <t>O(3) S dHex(2) Hex(3) HexA HexNAc(3)</t>
  </si>
  <si>
    <t>dHex(1)Hex(5)HexNAc(3)Sulf(1)</t>
  </si>
  <si>
    <t>dHex Hex(5) HexNAc(3) Sulf</t>
  </si>
  <si>
    <t>O(3) S dHex Hex(5) HexNAc(3)</t>
  </si>
  <si>
    <t>dHex(1)Hex(3)HexNAc(5)</t>
  </si>
  <si>
    <t>dHex Hex(3) HexNAc(5)</t>
  </si>
  <si>
    <t>dHex(1) Hex(3) HexNAc(5)</t>
  </si>
  <si>
    <t>dHex(2)Hex(3)HexNAc(3)Pent(2)</t>
  </si>
  <si>
    <t>dHex(2) Hex(3) HexNAc(3) Pent(2)</t>
  </si>
  <si>
    <t>dHex(1)Hex(4)HexA(1)HexNAc(3)Sulf(1)</t>
  </si>
  <si>
    <t>dHex Hex(4) HexA HexNAc(3) Sulf</t>
  </si>
  <si>
    <t>O(3) S dHex Hex(4) HexA HexNAc(3)</t>
  </si>
  <si>
    <t>Hex(6)HexNAc(3)Phos(1)</t>
  </si>
  <si>
    <t>Hex(6) HexNAc(3) Phos</t>
  </si>
  <si>
    <t>H O(3) P Hex(6) HexNAc(3)</t>
  </si>
  <si>
    <t>Hex(9)HexNAc(1)</t>
  </si>
  <si>
    <t>Hex(9) HexNAc</t>
  </si>
  <si>
    <t>EDEDTIDVFQQQTGG</t>
  </si>
  <si>
    <t>Sumoylation by SUMO-2/3 after Cyanogen bromide (CNBr) cleavage</t>
  </si>
  <si>
    <t>H(102) C(69) N(18) O(30)</t>
  </si>
  <si>
    <t>Hex(4)HexNAc(5)</t>
  </si>
  <si>
    <t>Hex(4) HexNAc(5)</t>
  </si>
  <si>
    <t>dHex(3)Hex(3)HexNAc(3)Pent(1)</t>
  </si>
  <si>
    <t>dHex(3) Hex(3) HexNAc(3) Pent</t>
  </si>
  <si>
    <t>dHex(3) Hex(3) HexNAc(3) Pent(1)</t>
  </si>
  <si>
    <t>Hex(3)HexNAc(3)NeuAc(2)</t>
  </si>
  <si>
    <t>Hex(3) HexNAc(3) NeuAc(2)</t>
  </si>
  <si>
    <t>dHex(2)Hex(3)HexNAc(3)NeuAc(1)</t>
  </si>
  <si>
    <t>dHex(2) Hex(3) HexNAc(3) NeuAc ---OR--- Hex(2) HexNAc(4) dHex(2) Kdn</t>
  </si>
  <si>
    <t>dHex(2) Hex(3) HexNAc(3) NeuAc</t>
  </si>
  <si>
    <t>dHex(4)Hex(3)HexNAc(3)</t>
  </si>
  <si>
    <t>dHex(4) Hex(3) HexNAc(3)</t>
  </si>
  <si>
    <t>dHex(2)Hex(4)HexNAc(3)Pent(1)</t>
  </si>
  <si>
    <t>dHex(2) Hex(4) HexNAc(3) Pent</t>
  </si>
  <si>
    <t>dHex(2) Hex(4) HexNAc(3) Pent(1)</t>
  </si>
  <si>
    <t>dHex(1)Hex(4)HexNAc(4)Sulf(1)</t>
  </si>
  <si>
    <t>dHex Hex(4) HexNAc(4) Sulf</t>
  </si>
  <si>
    <t>O(3) S dHex Hex(4) HexNAc(4)</t>
  </si>
  <si>
    <t>dHex(1)Hex(7)HexNAc(2)</t>
  </si>
  <si>
    <t>dHex Hex(7) HexNAc(2)</t>
  </si>
  <si>
    <t>dHex(1) Hex(7) HexNAc(2)</t>
  </si>
  <si>
    <t>dHex(1)Hex(4)HexNAc(3)NeuAc(1)</t>
  </si>
  <si>
    <t>dHex Hex(4) HexNAc(3) NeuAc ---OR--- dHex(2) Hex(3) HexNAc(3) NeuGc</t>
  </si>
  <si>
    <t>dHex Hex(4) HexNAc(3) NeuAc</t>
  </si>
  <si>
    <t>Hex(9)Phos(3)</t>
  </si>
  <si>
    <t>Hex(9) Phos(3)</t>
  </si>
  <si>
    <t>H(3) O(9) P(3) Hex(9)</t>
  </si>
  <si>
    <t>Hex(7)HexNAc(2)Phos(2)</t>
  </si>
  <si>
    <t>Hex(7) HexNAc(2) Phos(2)</t>
  </si>
  <si>
    <t>H(2) O(6) P(2) Hex(7) HexNAc(2)</t>
  </si>
  <si>
    <t>Hex(5)HexNAc(4)Sulf(1)</t>
  </si>
  <si>
    <t>Hex(5) HexNAc(4) Sulf</t>
  </si>
  <si>
    <t>O(3) S Hex(5) HexNAc(4)</t>
  </si>
  <si>
    <t>Hex(8)HexNAc(2)</t>
  </si>
  <si>
    <t>M8/Man8</t>
  </si>
  <si>
    <t>Hex(8) HexNAc(2)</t>
  </si>
  <si>
    <t>Hex(3)HexNAc(6)</t>
  </si>
  <si>
    <t>A4</t>
  </si>
  <si>
    <t>Hex(3) HexNAc(6)</t>
  </si>
  <si>
    <t>EEEDVIEVYQEQTGG</t>
  </si>
  <si>
    <t>Sumoylation by SUMO-1 after Cyanogen bromide (CNBr) cleavage</t>
  </si>
  <si>
    <t>H(107) C(72) N(17) O(31)</t>
  </si>
  <si>
    <t>dHex(1)Hex(3)HexNAc(4)Pent(2)</t>
  </si>
  <si>
    <t>dHex Hex(3) HexNAc(4) Pent(2)</t>
  </si>
  <si>
    <t>dHex(1) Hex(3) HexNAc(4) Pent(2)</t>
  </si>
  <si>
    <t>dHex(1)Hex(4)HexNAc(3)NeuGc(1)</t>
  </si>
  <si>
    <t>dHex Hex(4) HexNAc(3) NeuGc ---OR--- Hex(5) HexNAc(3) NeuAc</t>
  </si>
  <si>
    <t>dHex Hex(4) HexNAc(3) NeuGc</t>
  </si>
  <si>
    <t>dHex(2)HexNAc(7)</t>
  </si>
  <si>
    <t>dHex(2) HexNAc(7)</t>
  </si>
  <si>
    <t>dHex(2)Hex(3)HexNAc(4)Pent(1)</t>
  </si>
  <si>
    <t>dHex(2) Hex(3) HexNAc(4) Pent</t>
  </si>
  <si>
    <t>dHex(2) Hex(3) HexNAc(4) Pent(1)</t>
  </si>
  <si>
    <t>dHex(1)Hex(3)HexNAc(5)Sulf(1)</t>
  </si>
  <si>
    <t>dHex Hex(3) HexNAc(5) Sulf</t>
  </si>
  <si>
    <t>O(3) S dHex Hex(3) HexNAc(5)</t>
  </si>
  <si>
    <t>dHex(1)Hex(6)HexNAc(3)</t>
  </si>
  <si>
    <t>dHex Hex(6) HexNAc(3)</t>
  </si>
  <si>
    <t>dHex(1) Hex(6) HexNAc(3)</t>
  </si>
  <si>
    <t>dHex(3)Hex(2)HexNAc(4)Sulf(2)</t>
  </si>
  <si>
    <t>dHex(3) Hex(2) HexNAc(4) Sulf(2)</t>
  </si>
  <si>
    <t>Sulf(2) dHex(3) Hex(2) HexNAc(4)</t>
  </si>
  <si>
    <t>dHex(1)Hex(3)HexNAc(4)NeuAc(1)</t>
  </si>
  <si>
    <t>dHex Hex(3) HexNAc(4) NeuAc</t>
  </si>
  <si>
    <t>dHex(1) Hex(3) HexNAc(4) NeuAc(1)</t>
  </si>
  <si>
    <t>dHex(3)Hex(3)HexNAc(4)</t>
  </si>
  <si>
    <t>dHex(3) Hex(3) HexNAc(4)</t>
  </si>
  <si>
    <t>dHex(1)Hex(4)HexNAc(4)Pent(1)</t>
  </si>
  <si>
    <t>dHex Hex(4) HexNAc(4) Pent</t>
  </si>
  <si>
    <t>dHex(1) Hex(4) HexNAc(4) Pent(1)</t>
  </si>
  <si>
    <t>Hex(4)HexNAc(5)Sulf(1)</t>
  </si>
  <si>
    <t>Hex(4) HexNAc(5) Sulf</t>
  </si>
  <si>
    <t>O(3) S Hex(4) HexNAc(5)</t>
  </si>
  <si>
    <t>Hex(7)HexNAc(3)</t>
  </si>
  <si>
    <t>Hex(7) HexNAc(3)</t>
  </si>
  <si>
    <t>Hex(4)HexNAc(4)NeuAc(1)</t>
  </si>
  <si>
    <t>Hex(4) HexNAc(4) NeuAc</t>
  </si>
  <si>
    <t>Hex(4) HexNAc(4) NeuAc(1)</t>
  </si>
  <si>
    <t>dHex(2)Hex(4)HexNAc(4)</t>
  </si>
  <si>
    <t>dHex(2) Hex(4) HexNAc(4) ---OR--- Hex(4) HexNAc(4) dHex Pent Me</t>
  </si>
  <si>
    <t>dHex(2) Hex(4) HexNAc(4)</t>
  </si>
  <si>
    <t>Hex(2)HexNAc(1)NeuGc(4)</t>
  </si>
  <si>
    <t>Hex(2) HexNAc NeuGc(4)</t>
  </si>
  <si>
    <t>Hex(2) HexNAc(1) NeuGc(4)</t>
  </si>
  <si>
    <t>Hex(3)HexNAc(3)NeuAc(2)Sulf(1)</t>
  </si>
  <si>
    <t>Hex(3) HexNAc(3) NeuAc(2) Sulf</t>
  </si>
  <si>
    <t>O(3) S Hex(3) HexNAc(3) NeuAc(2)</t>
  </si>
  <si>
    <t>Hex(4)HexNAc(4)NeuGc(1)</t>
  </si>
  <si>
    <t>Hex(4) HexNAc(4) NeuGc</t>
  </si>
  <si>
    <t>dHex(4)Hex(3)HexNAc(2)NeuAc(1)</t>
  </si>
  <si>
    <t>dHex(4) Hex(3) HexNAc(2) NeuAc(1)</t>
  </si>
  <si>
    <t>dHex(4) Hex(3) HexNAc(2) NeuAc</t>
  </si>
  <si>
    <t>dHex(1)Hex(5)HexNAc(4)</t>
  </si>
  <si>
    <t>G2F</t>
  </si>
  <si>
    <t>FA2G2/G2F</t>
  </si>
  <si>
    <t>dHex Hex(5) HexNAc(4)</t>
  </si>
  <si>
    <t>dHex(1)Hex(4)HexNAc(3)NeuAc(1)Sulf(1)</t>
  </si>
  <si>
    <t>dHex Hex(4) HexNAc(3) NeuAc Sulf</t>
  </si>
  <si>
    <t>O(3) S dHex Hex(4) HexNAc(3) NeuAc</t>
  </si>
  <si>
    <t>Hex(5)HexNAc(4)Me(2)Pent(1)</t>
  </si>
  <si>
    <t>Hex(5) HexNAc(4) Me(2) Pent</t>
  </si>
  <si>
    <t>Hex(5) HexNAc(4) Me(2) Pent(1)</t>
  </si>
  <si>
    <t>Hex(3)HexNAc(6)Sulf(1)</t>
  </si>
  <si>
    <t>Hex(3) HexNAc(6) Sulf</t>
  </si>
  <si>
    <t>O(3) S Hex(3) HexNAc(6)</t>
  </si>
  <si>
    <t>Hex(6)HexNAc(4)</t>
  </si>
  <si>
    <t>Hex(6) HexNAc(4)</t>
  </si>
  <si>
    <t>Hex(3)HexNAc(5)NeuAc(1)</t>
  </si>
  <si>
    <t>Hex(3) HexNAc(5) NeuAc(1)</t>
  </si>
  <si>
    <t>Hex(3) HexNAc(5) NeuAc</t>
  </si>
  <si>
    <t>dHex(2)Hex(3)HexNAc(5)</t>
  </si>
  <si>
    <t>dHex(2) Hex(3) HexNAc(5)</t>
  </si>
  <si>
    <t>dHex(1)Hex(2)HexNAc(2)NeuGc(3)</t>
  </si>
  <si>
    <t>dHex Hex(2) HexNAc(2) NeuGc(3)</t>
  </si>
  <si>
    <t>dHex(1) Hex(2) HexNAc(2) NeuGc(3)</t>
  </si>
  <si>
    <t>dHex(2)Hex(4)HexA(1)HexNAc(3)Sulf(1)</t>
  </si>
  <si>
    <t>dHex(2) Hex(4) HexA HexNAc(3) Sulf</t>
  </si>
  <si>
    <t>O(3) S dHex(2) Hex(4) HexA HexNAc(3)</t>
  </si>
  <si>
    <t>Hex(2)HexNAc(3)NeuAc(3)</t>
  </si>
  <si>
    <t>Hex(2) HexNAc(3) NeuAc(3)</t>
  </si>
  <si>
    <t>dHex(1)Hex(6)HexNAc(3)Sulf(1)</t>
  </si>
  <si>
    <t>dHex Hex(6) HexNAc(3) Sulf</t>
  </si>
  <si>
    <t>O(3) S dHex Hex(6) HexNAc(3)</t>
  </si>
  <si>
    <t>dHex(1)Hex(4)HexNAc(5)</t>
  </si>
  <si>
    <t>dHex Hex(4) HexNAc(5)</t>
  </si>
  <si>
    <t>dHex(1) Hex(4) HexNAc(5)</t>
  </si>
  <si>
    <t>dHex(1)Hex(5)HexA(1)HexNAc(3)Sulf(1)</t>
  </si>
  <si>
    <t>dHex Hex(5) HexA HexNAc(3) Sulf</t>
  </si>
  <si>
    <t>O(3) S dHex Hex(5) HexA HexNAc(3)</t>
  </si>
  <si>
    <t>Hex(7)HexNAc(3)Phos(1)</t>
  </si>
  <si>
    <t>Hex(7) HexNAc(3) Phos</t>
  </si>
  <si>
    <t>H O(3) P Hex(7) HexNAc(3)</t>
  </si>
  <si>
    <t>Hex(10)HexNAc(1)</t>
  </si>
  <si>
    <t>Hex(10) HexNAc(1)</t>
  </si>
  <si>
    <t>Hex(10) HexNAc</t>
  </si>
  <si>
    <t>dHex(1)Hex(3)HexNAc(3)NeuAc(2)</t>
  </si>
  <si>
    <t>dHex Hex(3) HexNAc(3) NeuAc(2)</t>
  </si>
  <si>
    <t>dHex(1) Hex(3) HexNAc(3) NeuAc(2)</t>
  </si>
  <si>
    <t>dHex(3)Hex(3)HexNAc(3)NeuAc(1)</t>
  </si>
  <si>
    <t>dHex(3) Hex(3) HexNAc(3) NeuAc</t>
  </si>
  <si>
    <t>dHex(3) Hex(3) HexNAc(3) NeuAc(1)</t>
  </si>
  <si>
    <t>Hex(5)HexNAc(5)</t>
  </si>
  <si>
    <t>Hex(5) HexNAc(5)</t>
  </si>
  <si>
    <t>Hex(6)HexNAc(4)Me(3)</t>
  </si>
  <si>
    <t>Hex(6) HexNAc(4) Me(3)</t>
  </si>
  <si>
    <t>dHex(2)Hex(4)HexNAc(4)Sulf(1)</t>
  </si>
  <si>
    <t>dHex(2) Hex(4) HexNAc(4) Sulf</t>
  </si>
  <si>
    <t>O(3) S dHex(2) Hex(4) HexNAc(4)</t>
  </si>
  <si>
    <t>Hex(4)HexNAc(3)NeuAc(2)</t>
  </si>
  <si>
    <t>Hex(4) HexNAc(3) NeuAc(2)</t>
  </si>
  <si>
    <t>dHex(1)Hex(3)HexNAc(4)Pent(3)</t>
  </si>
  <si>
    <t>dHex Hex(3) HexNAc(4) Pent(3)</t>
  </si>
  <si>
    <t>dHex(1) Hex(3) HexNAc(4) Pent(3)</t>
  </si>
  <si>
    <t>dHex(2)Hex(5)HexNAc(3)Pent(1)</t>
  </si>
  <si>
    <t>dHex(2) Hex(5) HexNAc(3) Pent</t>
  </si>
  <si>
    <t>dHex(2) Hex(5) HexNAc(3) Pent(1)</t>
  </si>
  <si>
    <t>dHex(1)Hex(5)HexNAc(4)Sulf(1)</t>
  </si>
  <si>
    <t>dHex Hex(5) HexNAc(4) Sulf</t>
  </si>
  <si>
    <t>O(3) S dHex Hex(5) HexNAc(4)</t>
  </si>
  <si>
    <t>dHex(1)Hex(8)HexNAc(2)</t>
  </si>
  <si>
    <t>dHex Hex(8) HexNAc(2)</t>
  </si>
  <si>
    <t>dHex(1)Hex(3)HexNAc(6)</t>
  </si>
  <si>
    <t>dHex Hex(3) HexNAc(6)</t>
  </si>
  <si>
    <t>dHex(1) Hex(3) HexNAc(6)</t>
  </si>
  <si>
    <t>Hex(2)HexNAc(3)NeuGc(3)</t>
  </si>
  <si>
    <t>Hex(2) HexNAc(3) NeuGc(3)</t>
  </si>
  <si>
    <t>dHex(2)Hex(3)HexNAc(4)Pent(2)</t>
  </si>
  <si>
    <t>dHex(2) Hex(3) HexNAc(4) Pent(2)</t>
  </si>
  <si>
    <t>dHex(1)Hex(5)HexNAc(3)NeuAc(1)</t>
  </si>
  <si>
    <t>dHex Hex(5) HexNAc(3) NeuAc</t>
  </si>
  <si>
    <t>dHex(1) Hex(5) HexNAc(3) NeuAc(1)</t>
  </si>
  <si>
    <t>Hex(10)Phos(3)</t>
  </si>
  <si>
    <t>Hex(10) Phos(3)</t>
  </si>
  <si>
    <t>H(3) O(9) P(3) Hex(10)</t>
  </si>
  <si>
    <t>Hex(3)HexNAc(6)Sulf(2)</t>
  </si>
  <si>
    <t>Hex(3) HexNAc(6) Sulf(2)</t>
  </si>
  <si>
    <t>O(6) S(2) Hex(3) HexNAc(6)</t>
  </si>
  <si>
    <t>Hex(9)HexNAc(2)</t>
  </si>
  <si>
    <t>M9/Man9</t>
  </si>
  <si>
    <t>Hex(9) HexNAc(2)</t>
  </si>
  <si>
    <t>dHex(1)Hex(2)HexNAc(4)NeuAc(2)</t>
  </si>
  <si>
    <t>dHex Hex(2) HexNAc(4) NeuAc(2)</t>
  </si>
  <si>
    <t>dHex(1) Hex(2) HexNAc(4) NeuAc(2)</t>
  </si>
  <si>
    <t>Hex(4)HexNAc(6)</t>
  </si>
  <si>
    <t>Hex(4) HexNAc(6)</t>
  </si>
  <si>
    <t>dHex(3)Hex(3)HexNAc(4)Pent(1)</t>
  </si>
  <si>
    <t>dHex(3) Hex(3) HexNAc(4) Pent</t>
  </si>
  <si>
    <t>dHex(3) Hex(3) HexNAc(4) Pent(1)</t>
  </si>
  <si>
    <t>dHex(1)Hex(5)HexNAc(3)NeuGc(1)</t>
  </si>
  <si>
    <t>dHex Hex(5) HexNAc(3) NeuGc ---OR--- Hex(6) HexNAc(3) NeuAc</t>
  </si>
  <si>
    <t>dHex Hex(5) HexNAc(3) NeuGc</t>
  </si>
  <si>
    <t>Hex(3)HexNAc(4)NeuAc(2)</t>
  </si>
  <si>
    <t>Hex(3) HexNAc(4) NeuAc(2)</t>
  </si>
  <si>
    <t>dHex(2)Hex(3)HexNAc(4)NeuAc(1)</t>
  </si>
  <si>
    <t>dHex(2) Hex(3) HexNAc(4) NeuAc</t>
  </si>
  <si>
    <t>dHex(2)Hex(4)HexNAc(4)Pent(1)</t>
  </si>
  <si>
    <t>dHex(2) Hex(4) HexNAc(4) Pent</t>
  </si>
  <si>
    <t>dHex(2) Hex(4) HexNAc(4) Pent(1)</t>
  </si>
  <si>
    <t>dHex(1)Hex(4)HexNAc(5)Sulf(1)</t>
  </si>
  <si>
    <t>dHex Hex(4) HexNAc(5) Sulf</t>
  </si>
  <si>
    <t>O(3) S dHex Hex(4) HexNAc(5)</t>
  </si>
  <si>
    <t>dHex(1)Hex(7)HexNAc(3)</t>
  </si>
  <si>
    <t>dHex Hex(7) HexNAc(3)</t>
  </si>
  <si>
    <t>dHex(1) Hex(7) HexNAc(3)</t>
  </si>
  <si>
    <t>dHex(1)Hex(4)HexNAc(4)NeuAc(1)</t>
  </si>
  <si>
    <t>dHex Hex(4) HexNAc(4) NeuAc ---OR--- Hex(3) HexNAc(5) dHex Kdn</t>
  </si>
  <si>
    <t>dHex Hex(4) HexNAc(4) NeuAc</t>
  </si>
  <si>
    <t>dHex(3)Hex(4)HexNAc(4)</t>
  </si>
  <si>
    <t>dHex(3) Hex(4) HexNAc(4)</t>
  </si>
  <si>
    <t>Hex(1)HexNAc(1)NeuGc(5)</t>
  </si>
  <si>
    <t>Hex HexNAc NeuGc(5)</t>
  </si>
  <si>
    <t>Hex(1) HexNAc(1) NeuGc(5)</t>
  </si>
  <si>
    <t>dHex(1)Hex(5)HexNAc(4)Pent(1)</t>
  </si>
  <si>
    <t>dHex Hex(5) HexNAc(4) Pent</t>
  </si>
  <si>
    <t>dHex(1) Hex(5) HexNAc(4) Pent(1)</t>
  </si>
  <si>
    <t>dHex(1)Hex(5)HexA(1)HexNAc(3)Sulf(2)</t>
  </si>
  <si>
    <t>dHex Hex(5) HexA HexNAc(3) Sulf(2)</t>
  </si>
  <si>
    <t>O(6) S(2) dHex Hex(5) HexA HexNAc(3)</t>
  </si>
  <si>
    <t>Hex(3)HexNAc(7)</t>
  </si>
  <si>
    <t>Hex(3) HexNAc(7)</t>
  </si>
  <si>
    <t>Hex(4)HexNAc(4)NeuAc(1)Sulf(2)</t>
  </si>
  <si>
    <t>Hex(4) HexNAc(4) NeuAc Sulf(2)</t>
  </si>
  <si>
    <t>O(6) S(2) Hex(4) HexNAc(4) NeuAc</t>
  </si>
  <si>
    <t>Hex(5)HexNAc(4)NeuAc(1)</t>
  </si>
  <si>
    <t>A2G2S1/G2S1</t>
  </si>
  <si>
    <t>Hex(5) HexNAc(4) NeuAc</t>
  </si>
  <si>
    <t>dHex(2)Hex(2)HexNAc(6)Sulf(1)</t>
  </si>
  <si>
    <t>dHex(2) Hex(2) HexNAc(6) Sulf</t>
  </si>
  <si>
    <t>Sulf dHex(2) Hex(2) HexNAc(6)</t>
  </si>
  <si>
    <t>dHex(2)Hex(5)HexNAc(4)</t>
  </si>
  <si>
    <t>dHex(2) Hex(5) HexNAc(4)</t>
  </si>
  <si>
    <t>dHex(2)Hex(4)HexNAc(3)NeuAc(1)Sulf(1)</t>
  </si>
  <si>
    <t>dHex(2) Hex(4) HexNAc(3) NeuAc Sulf</t>
  </si>
  <si>
    <t>O(3) S dHex(2) Hex(4) HexNAc(3) NeuAc</t>
  </si>
  <si>
    <t>Hex(4)HexNAc(4)NeuGc(1)Sulf(2)</t>
  </si>
  <si>
    <t>Hex(4) HexNAc(4) NeuGc Sulf(2)</t>
  </si>
  <si>
    <t>O(6) S(2) Hex(4) HexNAc(4) NeuGc</t>
  </si>
  <si>
    <t>dHex(1)Hex(5)HexNAc(4)Sulf(2)</t>
  </si>
  <si>
    <t>dHex Hex(5) HexNAc(4) Sulf(2)</t>
  </si>
  <si>
    <t>O(6) S(2) dHex Hex(5) HexNAc(4)</t>
  </si>
  <si>
    <t>dHex(1)Hex(5)HexNAc(4)Me(2)Pent(1)</t>
  </si>
  <si>
    <t>dHex Hex(5) HexNAc(4) Me(2) Pent</t>
  </si>
  <si>
    <t>dHex(1) Hex(5) HexNAc(4) Me(2) Pent(1)</t>
  </si>
  <si>
    <t>Hex(5)HexNAc(4)NeuGc(1)</t>
  </si>
  <si>
    <t>Hex(5) HexNAc(4) NeuGc</t>
  </si>
  <si>
    <t>Hex(5) HexNAc(4) NeuGc(1)</t>
  </si>
  <si>
    <t>dHex(1)Hex(3)HexNAc(6)Sulf(1)</t>
  </si>
  <si>
    <t>dHex Hex(3) HexNAc(6) Sulf</t>
  </si>
  <si>
    <t>O(3) S dHex Hex(3) HexNAc(6)</t>
  </si>
  <si>
    <t>dHex(1)Hex(6)HexNAc(4)</t>
  </si>
  <si>
    <t>dHex Hex(6) HexNAc(4)</t>
  </si>
  <si>
    <t>dHex(1) Hex(6) HexNAc(4)</t>
  </si>
  <si>
    <t>dHex(1)Hex(5)HexNAc(3)NeuAc(1)Sulf(1)</t>
  </si>
  <si>
    <t>dHex Hex(5) HexNAc(3) NeuAc Sulf</t>
  </si>
  <si>
    <t>O(3) S dHex Hex(5) HexNAc(3) NeuAc</t>
  </si>
  <si>
    <t>dHex(1)Hex(3)HexNAc(5)NeuAc(1)</t>
  </si>
  <si>
    <t>dHex Hex(3) HexNAc(5) NeuAc</t>
  </si>
  <si>
    <t>dHex(1) Hex(3) HexNAc(5) NeuAc(1)</t>
  </si>
  <si>
    <t>Hex(7)HexNAc(4)</t>
  </si>
  <si>
    <t>Hex(7) HexNAc(4)</t>
  </si>
  <si>
    <t>dHex(1)Hex(5)HexNAc(3)NeuGc(1)Sulf(1)</t>
  </si>
  <si>
    <t>dHex Hex(5) HexNAc(3) NeuGc Sulf</t>
  </si>
  <si>
    <t>O(3) S dHex Hex(5) HexNAc(3) NeuGc</t>
  </si>
  <si>
    <t>Hex(4)HexNAc(5)NeuAc(1)</t>
  </si>
  <si>
    <t>Hex(4) HexNAc(5) NeuAc</t>
  </si>
  <si>
    <t>Hex(4) HexNAc(5) NeuAc(1)</t>
  </si>
  <si>
    <t>Hex(5)HexNAc(4)NeuAc(1)Ac(1)</t>
  </si>
  <si>
    <t>Hex(5) HexNAc(4) NeuAc Ac</t>
  </si>
  <si>
    <t>Ac Hex(5) HexNAc(4) NeuAc</t>
  </si>
  <si>
    <t>dHex(2)Hex(4)HexNAc(5)</t>
  </si>
  <si>
    <t>dHex(2) Hex(4) HexNAc(5)</t>
  </si>
  <si>
    <t>Hex(6)HexNAc(4)Me(3)Pent(1)</t>
  </si>
  <si>
    <t>Hex(6) HexNAc(4) Me(3) Pent</t>
  </si>
  <si>
    <t>Hex(6) HexNAc(4) Me(3) Pent(1)</t>
  </si>
  <si>
    <t>Hex(3)HexNAc(3)NeuAc(3)</t>
  </si>
  <si>
    <t>Hex(3) HexNAc(3) NeuAc(3)</t>
  </si>
  <si>
    <t>dHex(1)Hex(7)HexNAc(3)Sulf(1)</t>
  </si>
  <si>
    <t>dHex Hex(7) HexNAc(3) Sulf</t>
  </si>
  <si>
    <t>O(3) S dHex Hex(7) HexNAc(3)</t>
  </si>
  <si>
    <t>dHex(1)Hex(7)HexNAc(3)Phos(1)</t>
  </si>
  <si>
    <t>dHex Hex(7) HexNAc(3) Phos</t>
  </si>
  <si>
    <t>H O(3) P dHex Hex(7) HexNAc(3)</t>
  </si>
  <si>
    <t>dHex(2)Hex(3)HexNAc(3)NeuAc(2)</t>
  </si>
  <si>
    <t>dHex(2) Hex(3) HexNAc(3) NeuAc(2)</t>
  </si>
  <si>
    <t>DEDGFLYMVYASQETFG</t>
  </si>
  <si>
    <t>Addition of DEDGFLYMVYASQETFG</t>
  </si>
  <si>
    <t>H(122) C(89) N(18) O(31) S</t>
  </si>
  <si>
    <t>dHex(1)Hex(5)HexNAc(5)</t>
  </si>
  <si>
    <t>dHex Hex(5) HexNAc(5)</t>
  </si>
  <si>
    <t>dHex(1) Hex(5) HexNAc(5)</t>
  </si>
  <si>
    <t>dHex(1)Hex(4)HexNAc(4)NeuAc(1)Sulf(1)</t>
  </si>
  <si>
    <t>dHex Hex(4) HexNAc(4) NeuAc Sulf</t>
  </si>
  <si>
    <t>O(3) S dHex Hex(4) HexNAc(4) NeuAc</t>
  </si>
  <si>
    <t>dHex(3)Hex(4)HexNAc(4)Sulf(1)</t>
  </si>
  <si>
    <t>dHex(3) Hex(4) HexNAc(4) Sulf</t>
  </si>
  <si>
    <t>O(3) S dHex(3) Hex(4) HexNAc(4)</t>
  </si>
  <si>
    <t>Hex(3)HexNAc(7)Sulf(1)</t>
  </si>
  <si>
    <t>Hex(3) HexNAc(7) Sulf</t>
  </si>
  <si>
    <t>O(3) S Hex(3) HexNAc(7)</t>
  </si>
  <si>
    <t>Hex(6)HexNAc(5)</t>
  </si>
  <si>
    <t>A3G3</t>
  </si>
  <si>
    <t>Hex(6) HexNAc(5)</t>
  </si>
  <si>
    <t>Hex(4)HexNAc(4)NeuAc(1)Sulf(3)</t>
  </si>
  <si>
    <t>Hex(4) HexNAc(4) NeuAc Sulf(3)</t>
  </si>
  <si>
    <t>O(9) S(3) Hex(4) HexNAc(4) NeuAc</t>
  </si>
  <si>
    <t>Hex(5)HexNAc(4)NeuAc(1)Sulf(1)</t>
  </si>
  <si>
    <t>Hex(5) HexNAc(4) NeuAc Sulf</t>
  </si>
  <si>
    <t>O(3) S Hex(5) HexNAc(4) NeuAc</t>
  </si>
  <si>
    <t>Hex(3)HexNAc(6)NeuAc(1)</t>
  </si>
  <si>
    <t>Hex(3) HexNAc(6) NeuAc</t>
  </si>
  <si>
    <t>Hex(3) HexNAc(6) NeuAc(1)</t>
  </si>
  <si>
    <t>dHex(2)Hex(3)HexNAc(6)</t>
  </si>
  <si>
    <t>dHex(2) Hex(3) HexNAc(6)</t>
  </si>
  <si>
    <t>Hex(5)HexNAc(4)NeuAc(1)Ac(2)</t>
  </si>
  <si>
    <t>Hex(5) HexNAc(4) NeuAc Ac(2)</t>
  </si>
  <si>
    <t>Ac(2) Hex(5) HexNAc(4) NeuAc</t>
  </si>
  <si>
    <t>dHex(1)Hex(5)HexNAc(4)NeuAc(1)</t>
  </si>
  <si>
    <t>FA2G2S1/G2FS1</t>
  </si>
  <si>
    <t>dHex Hex(5) HexNAc(4) NeuAc</t>
  </si>
  <si>
    <t>dHex(1)Hex(7)HexNAc(4)</t>
  </si>
  <si>
    <t>Fucosylated biantennary + 2 alphaGal</t>
  </si>
  <si>
    <t>dHex Hex(7) HexNAc(4)</t>
  </si>
  <si>
    <t>SUMO2135</t>
  </si>
  <si>
    <t>SUMOylation by SUMO-1 after tryptic cleavage</t>
  </si>
  <si>
    <t>H(137) C(90) N(21) O(37) S</t>
  </si>
  <si>
    <t>Hex(5)HexNAc(4)NeuAc(2)</t>
  </si>
  <si>
    <t>A2G2S2/G2S2</t>
  </si>
  <si>
    <t>Hex(5) HexNAc(4) NeuAc(2)</t>
  </si>
  <si>
    <t>dHex(1)Hex(5)HexNAc(4)NeuAc(2)</t>
  </si>
  <si>
    <t>FA2G2S2/G2FS2</t>
  </si>
  <si>
    <t>dHex Hex(5) HexNAc(4) NeuAc(2)</t>
  </si>
  <si>
    <t>Hex(7)HexNAc(6)</t>
  </si>
  <si>
    <t>A4G4</t>
  </si>
  <si>
    <t>Hex(7) HexNAc(6)</t>
  </si>
  <si>
    <t>Hex(6)HexNAc(5)NeuAc(3)</t>
  </si>
  <si>
    <t>A3G3S3</t>
  </si>
  <si>
    <t>Hex(6) HexNAc(5) NeuAc(3)</t>
  </si>
  <si>
    <t>SUMO3549</t>
  </si>
  <si>
    <t>SUMOylation by SUMO-2/3 after tryptic cleavage</t>
  </si>
  <si>
    <t>H(224) C(150) N(38) O(60) S</t>
  </si>
  <si>
    <t>Accession #</t>
  </si>
  <si>
    <t>PSI-MS Name</t>
  </si>
  <si>
    <t>Interim name</t>
  </si>
  <si>
    <t>Description</t>
  </si>
  <si>
    <t>Monoisotopic mass</t>
  </si>
  <si>
    <t>Average mass</t>
  </si>
  <si>
    <t>Composition</t>
  </si>
  <si>
    <t>-K</t>
  </si>
  <si>
    <t>http://www.unimod.org/modifications_list.php?goto=1</t>
  </si>
  <si>
    <t>H2C</t>
  </si>
  <si>
    <t>?</t>
  </si>
  <si>
    <t>Final</t>
  </si>
  <si>
    <t>C6H10O5</t>
  </si>
  <si>
    <t>C8H13NO5</t>
  </si>
  <si>
    <t>Na</t>
  </si>
  <si>
    <t>Sodium</t>
  </si>
  <si>
    <t>H</t>
  </si>
  <si>
    <t>N</t>
  </si>
  <si>
    <t>C(84) H(135) O(61) N(6) Na</t>
  </si>
  <si>
    <t>Hex5</t>
  </si>
  <si>
    <t>HexNAc4</t>
  </si>
  <si>
    <t>Total</t>
  </si>
  <si>
    <t>Diff</t>
  </si>
  <si>
    <t>C11H17NO8</t>
  </si>
  <si>
    <t>C5H8O4</t>
  </si>
  <si>
    <t>RowNum</t>
  </si>
  <si>
    <t>Formula</t>
  </si>
  <si>
    <t>Unimod Avg</t>
  </si>
  <si>
    <t>Unimod Mono</t>
  </si>
  <si>
    <t>UpdatedFormula</t>
  </si>
  <si>
    <t>MwtCalc Avg</t>
  </si>
  <si>
    <t>MwtCalc Monoiso</t>
  </si>
  <si>
    <t>DelM_Avg</t>
  </si>
  <si>
    <t>DelM_MonoIso</t>
  </si>
  <si>
    <t>^0H&gt;S1</t>
  </si>
  <si>
    <t>^0H&gt;H5C1N1</t>
  </si>
  <si>
    <t>^0H&gt;H1N1O1</t>
  </si>
  <si>
    <t>^0H&gt;H2C1O1</t>
  </si>
  <si>
    <t>O&gt;H2C1S1</t>
  </si>
  <si>
    <t>H2N2&gt;C5</t>
  </si>
  <si>
    <t>H2&gt;O2</t>
  </si>
  <si>
    <t>^0H&gt;H3C1N1</t>
  </si>
  <si>
    <t>H&gt;N1O1</t>
  </si>
  <si>
    <t>O&gt;H4C1N2</t>
  </si>
  <si>
    <t>^0H&gt;H4C2</t>
  </si>
  <si>
    <t>^0H&gt;N2</t>
  </si>
  <si>
    <t>^0H&gt;C1O1</t>
  </si>
  <si>
    <t>O2&gt;H5C1N3</t>
  </si>
  <si>
    <t>O&gt;H5C2N1</t>
  </si>
  <si>
    <t>^0H&gt;H1C1N1</t>
  </si>
  <si>
    <t>O&gt;H6C3</t>
  </si>
  <si>
    <t>S&gt;H2C2O2</t>
  </si>
  <si>
    <t>^0H&gt;H2C2</t>
  </si>
  <si>
    <t>N2&gt;H2C3O1</t>
  </si>
  <si>
    <t>S&gt;H7C3N1</t>
  </si>
  <si>
    <t>S&gt;H3C1N3</t>
  </si>
  <si>
    <t>S&gt;H3C2N1O1</t>
  </si>
  <si>
    <t>H4&gt;N2</t>
  </si>
  <si>
    <t>O&gt;H1C2N1</t>
  </si>
  <si>
    <t>O2&gt;H2C2N2</t>
  </si>
  <si>
    <t>C&gt;H2S1</t>
  </si>
  <si>
    <t>^0H&gt;H4O1</t>
  </si>
  <si>
    <t>^0H&gt;H5N1</t>
  </si>
  <si>
    <t>NO&gt;H1C4</t>
  </si>
  <si>
    <t>H3N&gt;C3</t>
  </si>
  <si>
    <t>O2&gt;H2C4</t>
  </si>
  <si>
    <t xml:space="preserve"> </t>
  </si>
  <si>
    <t>^0H&gt;H2O1</t>
  </si>
  <si>
    <t>O&gt;H2S1</t>
  </si>
  <si>
    <t>H2C&gt;O2</t>
  </si>
  <si>
    <t>H2C&gt;S1</t>
  </si>
  <si>
    <t>^0H&gt;H3N1</t>
  </si>
  <si>
    <t>NO&gt;H3C1S1</t>
  </si>
  <si>
    <t>HC&gt;N1O1</t>
  </si>
  <si>
    <t>^0H&gt;H4C1</t>
  </si>
  <si>
    <t>S&gt;C4</t>
  </si>
  <si>
    <t>O2&gt;H4C1S1</t>
  </si>
  <si>
    <t>^0H&gt;O1</t>
  </si>
  <si>
    <t>O&gt;S1</t>
  </si>
  <si>
    <t>H4C&gt;O2</t>
  </si>
  <si>
    <t>^0H&gt;H1N1</t>
  </si>
  <si>
    <t>N&gt;H1C1O1</t>
  </si>
  <si>
    <t>H3C&gt;N1O1</t>
  </si>
  <si>
    <t>O&gt;H6C2</t>
  </si>
  <si>
    <t>^0H&gt;H2C1</t>
  </si>
  <si>
    <t>H2&gt;O1</t>
  </si>
  <si>
    <t>O2&gt;H7C2N1</t>
  </si>
  <si>
    <t>O&gt;H3C1N1</t>
  </si>
  <si>
    <t>H&gt;N1</t>
  </si>
  <si>
    <t>O&gt;H4C2</t>
  </si>
  <si>
    <t>S&gt;C1O2</t>
  </si>
  <si>
    <t>S&gt;H1C1N1O1</t>
  </si>
  <si>
    <t>S&gt;H6C3</t>
  </si>
  <si>
    <t>O2&gt;H2C1N2</t>
  </si>
  <si>
    <t>O&gt;H2C2</t>
  </si>
  <si>
    <t>N2&gt;H2C3</t>
  </si>
  <si>
    <t>C3&gt;H3N3</t>
  </si>
  <si>
    <t>HO&gt;C1N1</t>
  </si>
  <si>
    <t>H5&gt;N1</t>
  </si>
  <si>
    <t>O2&gt;C1N2</t>
  </si>
  <si>
    <t>H3N3&gt;C3O1</t>
  </si>
  <si>
    <t>H2S&gt;C1N2</t>
  </si>
  <si>
    <t>H2C2&gt;S1</t>
  </si>
  <si>
    <t>N3&gt;H3C1S1</t>
  </si>
  <si>
    <t>C&gt;O1</t>
  </si>
  <si>
    <t>H4C2&gt;S1</t>
  </si>
  <si>
    <t>NO&gt;H1S1</t>
  </si>
  <si>
    <t>H3CN&gt;S1</t>
  </si>
  <si>
    <t>^0H&gt;H2</t>
  </si>
  <si>
    <t>O2&gt;H2S1</t>
  </si>
  <si>
    <t>H2C&gt;O1</t>
  </si>
  <si>
    <t>H2CO&gt;S1</t>
  </si>
  <si>
    <t>H6C2&gt;O2</t>
  </si>
  <si>
    <t>O&gt;H3N1</t>
  </si>
  <si>
    <t>^0H&gt;H1</t>
  </si>
  <si>
    <t>HN&gt;O1</t>
  </si>
  <si>
    <t>D2^13.003355C&gt;H2O1</t>
  </si>
  <si>
    <t>H5C2&gt;N1O1</t>
  </si>
  <si>
    <t>H5CN&gt;O2</t>
  </si>
  <si>
    <t>O&gt;H4C1</t>
  </si>
  <si>
    <t>H4C&gt;O1</t>
  </si>
  <si>
    <t>O2&gt;H5C1N1</t>
  </si>
  <si>
    <t>NO&gt;H5C2</t>
  </si>
  <si>
    <t>O&gt;H1N1</t>
  </si>
  <si>
    <t>^15.000109N&gt;N1</t>
  </si>
  <si>
    <t>O2&gt;H6C2</t>
  </si>
  <si>
    <t>S&gt;H2C1O1</t>
  </si>
  <si>
    <t>O&gt;H2C1</t>
  </si>
  <si>
    <t>^15.000109N2&gt;N2</t>
  </si>
  <si>
    <t>H2S&gt;O2</t>
  </si>
  <si>
    <t>^17.999161O&gt;O1</t>
  </si>
  <si>
    <t>H2</t>
  </si>
  <si>
    <t>S&gt;H3C1N1</t>
  </si>
  <si>
    <t>HS&gt;N1O1</t>
  </si>
  <si>
    <t>^17.999161O&gt;H1N1</t>
  </si>
  <si>
    <t>^15.000109N3&gt;N3</t>
  </si>
  <si>
    <t>^13.003355C3&gt;C3</t>
  </si>
  <si>
    <t>D3&gt;H3</t>
  </si>
  <si>
    <t>S&gt;H4C2</t>
  </si>
  <si>
    <t>^15.000109N4&gt;N4</t>
  </si>
  <si>
    <t>O&gt;C1</t>
  </si>
  <si>
    <t>^13.003355C2^15.000109N2&gt;C2N2</t>
  </si>
  <si>
    <t>^13.003355C3^15.000109N&gt;C3N1</t>
  </si>
  <si>
    <t>^17.999161O2&gt;O2</t>
  </si>
  <si>
    <t>^13.003355C4&gt;C4</t>
  </si>
  <si>
    <t>D3^13.003355C&gt;H3C1</t>
  </si>
  <si>
    <t>D4&gt;H4</t>
  </si>
  <si>
    <t>O2&gt;H1C1N1</t>
  </si>
  <si>
    <t>^13.003355C4^15.000109N&gt;C4N1</t>
  </si>
  <si>
    <t>^13.003355C5&gt;C5</t>
  </si>
  <si>
    <t>D4^13.003355C&gt;H4C1</t>
  </si>
  <si>
    <t>S&gt;H2C2</t>
  </si>
  <si>
    <t>Li&gt;H1</t>
  </si>
  <si>
    <t>^13.003355C5^15.000109N&gt;C5N1</t>
  </si>
  <si>
    <t>CN2&gt;H2S1</t>
  </si>
  <si>
    <t>^13.003355C6&gt;C6</t>
  </si>
  <si>
    <t>C3O&gt;H3N3</t>
  </si>
  <si>
    <t>^13.003355C6^15.000109N&gt;C6N1</t>
  </si>
  <si>
    <t>D6^15.000109N&gt;H6N1</t>
  </si>
  <si>
    <t>^13.003355C6^15.000109N2&gt;C6N2</t>
  </si>
  <si>
    <t>CN2&gt;O2</t>
  </si>
  <si>
    <t>N&gt;H5</t>
  </si>
  <si>
    <t>CN&gt;H1O1</t>
  </si>
  <si>
    <t>^13.003355C9&gt;C9</t>
  </si>
  <si>
    <t>H3N3&gt;C3</t>
  </si>
  <si>
    <t>^13.003355C6^15.000109N4&gt;C6N4</t>
  </si>
  <si>
    <t>H2C3&gt;N2</t>
  </si>
  <si>
    <t>H2C2&gt;O1</t>
  </si>
  <si>
    <t>^13.003355C9^15.000109N&gt;C9N1</t>
  </si>
  <si>
    <t>D10&gt;H10</t>
  </si>
  <si>
    <t>H6C3&gt;S1</t>
  </si>
  <si>
    <t>D7^15.000109N4&gt;H7N4</t>
  </si>
  <si>
    <t>HCNO&gt;S1</t>
  </si>
  <si>
    <t>D9^15.000109N2&gt;H9N2</t>
  </si>
  <si>
    <t>H5C2N&gt;S1</t>
  </si>
  <si>
    <t>CO2&gt;S1</t>
  </si>
  <si>
    <t>H4C2&gt;O1</t>
  </si>
  <si>
    <t>NOS&gt;H1C4</t>
  </si>
  <si>
    <t>N&gt;H1</t>
  </si>
  <si>
    <t>H3CN&gt;O1</t>
  </si>
  <si>
    <t>H7C2N&gt;O2</t>
  </si>
  <si>
    <t>O&gt;H2</t>
  </si>
  <si>
    <t>H6C2&gt;O1</t>
  </si>
  <si>
    <t>O2&gt;H3N1</t>
  </si>
  <si>
    <t>NO&gt;H3C1</t>
  </si>
  <si>
    <t>HCO&gt;N1</t>
  </si>
  <si>
    <t>HN</t>
  </si>
  <si>
    <t>O2&gt;H4C1</t>
  </si>
  <si>
    <t>S&gt;O1</t>
  </si>
  <si>
    <t>H4CS&gt;O2</t>
  </si>
  <si>
    <t>C4&gt;S1</t>
  </si>
  <si>
    <t>D2C</t>
  </si>
  <si>
    <t>H4C</t>
  </si>
  <si>
    <t>NO&gt;H1C1</t>
  </si>
  <si>
    <t>H3CS&gt;N1O1</t>
  </si>
  <si>
    <t>H3N</t>
  </si>
  <si>
    <t>D3C&gt;H1</t>
  </si>
  <si>
    <t>D9^13.003355C6^15.000109N2&gt;H9C6N2</t>
  </si>
  <si>
    <t>S&gt;H2C1</t>
  </si>
  <si>
    <t>O2&gt;H2C1</t>
  </si>
  <si>
    <t>F&gt;H1</t>
  </si>
  <si>
    <t>H2O</t>
  </si>
  <si>
    <t>H2C4&gt;O2</t>
  </si>
  <si>
    <t>D3^13.003355C&gt;H1</t>
  </si>
  <si>
    <t>OS&gt;H3C1N1</t>
  </si>
  <si>
    <t>C3&gt;H3N1</t>
  </si>
  <si>
    <t>HC4&gt;N1O1</t>
  </si>
  <si>
    <t>D3O&gt;H3</t>
  </si>
  <si>
    <t>H5N</t>
  </si>
  <si>
    <t>O2&gt;C1</t>
  </si>
  <si>
    <t>^13.003355C4O&gt;C4</t>
  </si>
  <si>
    <t>D3^13.003355CO&gt;H3C1</t>
  </si>
  <si>
    <t>Mg&gt;H2</t>
  </si>
  <si>
    <t>Na&gt;H1</t>
  </si>
  <si>
    <t>C2&gt;H2</t>
  </si>
  <si>
    <t>H2C2N2&gt;O2</t>
  </si>
  <si>
    <t>HC2N&gt;O1</t>
  </si>
  <si>
    <t>Al&gt;H3</t>
  </si>
  <si>
    <t>N2&gt;H4</t>
  </si>
  <si>
    <t>H2^13.003355C6^15.000109N4&gt;C5N4</t>
  </si>
  <si>
    <t>CN&gt;H1</t>
  </si>
  <si>
    <t>H3C2NO&gt;S1</t>
  </si>
  <si>
    <t>H3CN3&gt;S1</t>
  </si>
  <si>
    <t>H7C3N&gt;S1</t>
  </si>
  <si>
    <t>H2C3O&gt;N2</t>
  </si>
  <si>
    <t>H2C2</t>
  </si>
  <si>
    <t>H2C2O2&gt;S1</t>
  </si>
  <si>
    <t>H6C3&gt;O1</t>
  </si>
  <si>
    <t>HCN</t>
  </si>
  <si>
    <t>H5C2N&gt;O1</t>
  </si>
  <si>
    <t>H5CN3&gt;O2</t>
  </si>
  <si>
    <t>O2&gt;H4</t>
  </si>
  <si>
    <t>CO</t>
  </si>
  <si>
    <t>N2</t>
  </si>
  <si>
    <t>H4C2</t>
  </si>
  <si>
    <t>H4CN2&gt;O1</t>
  </si>
  <si>
    <t>D3^13.003355C7^15.000109N4&gt;H1C6N4</t>
  </si>
  <si>
    <t>NO&gt;H1</t>
  </si>
  <si>
    <t>H3C2O&gt;N1</t>
  </si>
  <si>
    <t>H3CN</t>
  </si>
  <si>
    <t>H5C2</t>
  </si>
  <si>
    <t>O2&gt;H2</t>
  </si>
  <si>
    <t>C5&gt;H2N2</t>
  </si>
  <si>
    <t>H2CS&gt;O1</t>
  </si>
  <si>
    <t>H2CO</t>
  </si>
  <si>
    <t>HNO</t>
  </si>
  <si>
    <t>H5CN</t>
  </si>
  <si>
    <t>OS&gt;H4C1</t>
  </si>
  <si>
    <t>O2</t>
  </si>
  <si>
    <t>C4O&gt;S1</t>
  </si>
  <si>
    <t>H4C5&gt;O2</t>
  </si>
  <si>
    <t>D4C2</t>
  </si>
  <si>
    <t>H3C5&gt;N1O1</t>
  </si>
  <si>
    <t>OS&gt;H2C1</t>
  </si>
  <si>
    <t>Cl&gt;H1</t>
  </si>
  <si>
    <t>O3&gt;H2C1</t>
  </si>
  <si>
    <t>C3&gt;H2</t>
  </si>
  <si>
    <t>H2S</t>
  </si>
  <si>
    <t>H2C4&gt;O1</t>
  </si>
  <si>
    <t>H2C3N2&gt;S1</t>
  </si>
  <si>
    <t>H4^13.003355C6&gt;C4</t>
  </si>
  <si>
    <t>D4^13.003355C2</t>
  </si>
  <si>
    <t>D6C2&gt;H2</t>
  </si>
  <si>
    <t>C3O&gt;H3N1</t>
  </si>
  <si>
    <t>HC4&gt;N1</t>
  </si>
  <si>
    <t>C2N2&gt;O1</t>
  </si>
  <si>
    <t>H4^13.003355C6^15.000109N2&gt;C4N2</t>
  </si>
  <si>
    <t>D6^13.003355C2&gt;H2</t>
  </si>
  <si>
    <t>H3C3N&gt;O1</t>
  </si>
  <si>
    <t>Ca&gt;H2</t>
  </si>
  <si>
    <t>K&gt;H1</t>
  </si>
  <si>
    <t>CN2&gt;H2</t>
  </si>
  <si>
    <t>H2C3</t>
  </si>
  <si>
    <t>H4^13.003355C6^15.000109N4&gt;C4N4</t>
  </si>
  <si>
    <t>HC2N</t>
  </si>
  <si>
    <t>C2O</t>
  </si>
  <si>
    <t>CN2</t>
  </si>
  <si>
    <t>H4C3</t>
  </si>
  <si>
    <t>N3&gt;H1</t>
  </si>
  <si>
    <t>H3C2N</t>
  </si>
  <si>
    <t>H7C3N&gt;O1</t>
  </si>
  <si>
    <t>H7C2N3&gt;O2</t>
  </si>
  <si>
    <t>H2C2O</t>
  </si>
  <si>
    <t>H2CN2</t>
  </si>
  <si>
    <t>H6C3</t>
  </si>
  <si>
    <t>H6C2N2&gt;O1</t>
  </si>
  <si>
    <t>HCNO</t>
  </si>
  <si>
    <t>HN3</t>
  </si>
  <si>
    <t>H5C2N</t>
  </si>
  <si>
    <t>O3&gt;H4</t>
  </si>
  <si>
    <t>CO2</t>
  </si>
  <si>
    <t>H4C2S&gt;O1</t>
  </si>
  <si>
    <t>H2^13.003355C2O</t>
  </si>
  <si>
    <t>H4C2O</t>
  </si>
  <si>
    <t>H4C6&gt;S1</t>
  </si>
  <si>
    <t>NO2&gt;H1</t>
  </si>
  <si>
    <t>D3C2O&gt;H1</t>
  </si>
  <si>
    <t>H2CS</t>
  </si>
  <si>
    <t>H2C5&gt;O1</t>
  </si>
  <si>
    <t>D4C2O&gt;H2</t>
  </si>
  <si>
    <t>D6^13.003355C8^15.000109N4&gt;H2C6N4</t>
  </si>
  <si>
    <t>Se&gt;S1</t>
  </si>
  <si>
    <t>O3</t>
  </si>
  <si>
    <t>C4</t>
  </si>
  <si>
    <t>H2^13.003355C6O&gt;C4</t>
  </si>
  <si>
    <t>H4C5&gt;O1</t>
  </si>
  <si>
    <t>D6C3</t>
  </si>
  <si>
    <t>H3C5&gt;N1</t>
  </si>
  <si>
    <t>C3O&gt;H2</t>
  </si>
  <si>
    <t>H2C4</t>
  </si>
  <si>
    <t>H2^13.003355C6^15.000109N2O&gt;C4N2</t>
  </si>
  <si>
    <t>H2C3N2&gt;O1</t>
  </si>
  <si>
    <t>D9C3&gt;H3</t>
  </si>
  <si>
    <t>Fe&gt;H3</t>
  </si>
  <si>
    <t>H7C3N3&gt;S1</t>
  </si>
  <si>
    <t>Fe&gt;H2</t>
  </si>
  <si>
    <t>F3&gt;H3</t>
  </si>
  <si>
    <t>H2C3O</t>
  </si>
  <si>
    <t>D9^13.003355C3&gt;H3</t>
  </si>
  <si>
    <t>HC6N&gt;S1</t>
  </si>
  <si>
    <t>H5C2N3&gt;O1</t>
  </si>
  <si>
    <t>Ni&gt;H2</t>
  </si>
  <si>
    <t>C2O2</t>
  </si>
  <si>
    <t>H4C3O</t>
  </si>
  <si>
    <t>H8C4</t>
  </si>
  <si>
    <t>H3C2NO</t>
  </si>
  <si>
    <t>H3CN3</t>
  </si>
  <si>
    <t>H3C6N&gt;O2</t>
  </si>
  <si>
    <t>H7C3N</t>
  </si>
  <si>
    <t>C5&gt;H2</t>
  </si>
  <si>
    <t>H2C2O2</t>
  </si>
  <si>
    <t>H2C6&gt;O1</t>
  </si>
  <si>
    <t>H4C2NO</t>
  </si>
  <si>
    <t>H6C3O</t>
  </si>
  <si>
    <t>H5C2NS&gt;O1</t>
  </si>
  <si>
    <t>H4^13.003355C3O</t>
  </si>
  <si>
    <t>HD3C3O</t>
  </si>
  <si>
    <t>H5CN3</t>
  </si>
  <si>
    <t>H7C3O</t>
  </si>
  <si>
    <t>H4C2S</t>
  </si>
  <si>
    <t>H2^13.003355C2O2</t>
  </si>
  <si>
    <t>H4C6&gt;O1</t>
  </si>
  <si>
    <t>H4C6O&gt;S1</t>
  </si>
  <si>
    <t>Zn&gt;H2</t>
  </si>
  <si>
    <t>Cu&gt;H1</t>
  </si>
  <si>
    <t>H2C5</t>
  </si>
  <si>
    <t>D6C3O&gt;H2</t>
  </si>
  <si>
    <t>HD4C2NS&gt;O1</t>
  </si>
  <si>
    <t>O2S</t>
  </si>
  <si>
    <t>O4</t>
  </si>
  <si>
    <t>C4O</t>
  </si>
  <si>
    <t>H2C4O</t>
  </si>
  <si>
    <t>H2C3N2</t>
  </si>
  <si>
    <t>Cl2&gt;H2</t>
  </si>
  <si>
    <t>H4C4O</t>
  </si>
  <si>
    <t>H4C3N2</t>
  </si>
  <si>
    <t>H8C5</t>
  </si>
  <si>
    <t>H7C3N3&gt;O1</t>
  </si>
  <si>
    <t>H2C3O2</t>
  </si>
  <si>
    <t>H6C4O</t>
  </si>
  <si>
    <t>H3C3O2</t>
  </si>
  <si>
    <t>H5C3NO</t>
  </si>
  <si>
    <t>H5C7N&gt;O2</t>
  </si>
  <si>
    <t>H9C4N</t>
  </si>
  <si>
    <t>H4C3O2</t>
  </si>
  <si>
    <t>H4C7&gt;O1</t>
  </si>
  <si>
    <t>D4C3N2</t>
  </si>
  <si>
    <t>C5N&gt;H1</t>
  </si>
  <si>
    <t>H6C3S</t>
  </si>
  <si>
    <t>H2D3C3NO</t>
  </si>
  <si>
    <t>H4C2S2&gt;O1</t>
  </si>
  <si>
    <t>H4C2OS</t>
  </si>
  <si>
    <t>H4C6</t>
  </si>
  <si>
    <t>Br&gt;H1</t>
  </si>
  <si>
    <t>H3CO2P</t>
  </si>
  <si>
    <t>H6C6</t>
  </si>
  <si>
    <t>O3S</t>
  </si>
  <si>
    <t>HO3P</t>
  </si>
  <si>
    <t>H4C5O</t>
  </si>
  <si>
    <t>H4C4N2</t>
  </si>
  <si>
    <t>C3NO2&gt;H1</t>
  </si>
  <si>
    <t>H6C5O</t>
  </si>
  <si>
    <t>H5C8N&gt;S1</t>
  </si>
  <si>
    <t>H3C7N&gt;O1</t>
  </si>
  <si>
    <t>H7C4NO</t>
  </si>
  <si>
    <t>H7C3N3</t>
  </si>
  <si>
    <t>H11C5N</t>
  </si>
  <si>
    <t>H2C3OS</t>
  </si>
  <si>
    <t>H2C3O3</t>
  </si>
  <si>
    <t>H6C4O2</t>
  </si>
  <si>
    <t>HC6N</t>
  </si>
  <si>
    <t>H5C3NS</t>
  </si>
  <si>
    <t>H5C3NO2</t>
  </si>
  <si>
    <t>H9C4NS&gt;O1</t>
  </si>
  <si>
    <t>H9C4NO</t>
  </si>
  <si>
    <t>H4C3OS</t>
  </si>
  <si>
    <t>H^13.003355C9O3P&gt;C9</t>
  </si>
  <si>
    <t>H3C2NO3</t>
  </si>
  <si>
    <t>H3C6N</t>
  </si>
  <si>
    <t>H6C7</t>
  </si>
  <si>
    <t>H2D5C4NO</t>
  </si>
  <si>
    <t>H4C6O</t>
  </si>
  <si>
    <t>H4CNO2P</t>
  </si>
  <si>
    <t>H3CO3P</t>
  </si>
  <si>
    <t>H6C6O</t>
  </si>
  <si>
    <t>HNO3S</t>
  </si>
  <si>
    <t>HO2PS</t>
  </si>
  <si>
    <t>H4C5O2</t>
  </si>
  <si>
    <t>H8C6O</t>
  </si>
  <si>
    <t>H3C4NO2</t>
  </si>
  <si>
    <t>H11C6N</t>
  </si>
  <si>
    <t>H10C6O</t>
  </si>
  <si>
    <t>H5C8N&gt;O1</t>
  </si>
  <si>
    <t>H9C5NO</t>
  </si>
  <si>
    <t>H9C4N3</t>
  </si>
  <si>
    <t>H4C4O3</t>
  </si>
  <si>
    <t>H8C4N2O</t>
  </si>
  <si>
    <t>H11C5NO</t>
  </si>
  <si>
    <t>H5C2As</t>
  </si>
  <si>
    <t>H4C3O2S</t>
  </si>
  <si>
    <t>H4C7O</t>
  </si>
  <si>
    <t>H4^13.003355C4O3</t>
  </si>
  <si>
    <t>D4C4O3</t>
  </si>
  <si>
    <t>H10C4NO2</t>
  </si>
  <si>
    <t>H3C2NOSe&gt;S1</t>
  </si>
  <si>
    <t>H3C6NO</t>
  </si>
  <si>
    <t>H7C7N</t>
  </si>
  <si>
    <t>Ag&gt;H1</t>
  </si>
  <si>
    <t>H6C3O2S</t>
  </si>
  <si>
    <t>H6C7O</t>
  </si>
  <si>
    <t>H6C2NO2P</t>
  </si>
  <si>
    <t>H5C4N5O&gt;S1</t>
  </si>
  <si>
    <t>H5C2OPS</t>
  </si>
  <si>
    <t>H5C2O3P</t>
  </si>
  <si>
    <t>H4C6O2</t>
  </si>
  <si>
    <t>H4CNOPS</t>
  </si>
  <si>
    <t>D4C6NO&gt;H1</t>
  </si>
  <si>
    <t>HD3C6NO</t>
  </si>
  <si>
    <t>H7C6NO</t>
  </si>
  <si>
    <t>H3CO2PS</t>
  </si>
  <si>
    <t>H5C5NO2</t>
  </si>
  <si>
    <t>H3^13.003355C6NO</t>
  </si>
  <si>
    <t>H9C6NO</t>
  </si>
  <si>
    <t>H8C6O2</t>
  </si>
  <si>
    <t>H7C5NO2</t>
  </si>
  <si>
    <t>H11C6NO</t>
  </si>
  <si>
    <t>H2C4O4</t>
  </si>
  <si>
    <t>H6C5O3</t>
  </si>
  <si>
    <t>H6C4N2O2</t>
  </si>
  <si>
    <t>H5C4NO3</t>
  </si>
  <si>
    <t>H5C8N</t>
  </si>
  <si>
    <t>D4^13.003355C6NO&gt;H1</t>
  </si>
  <si>
    <t>H4C4O4</t>
  </si>
  <si>
    <t>H4C3NO2P</t>
  </si>
  <si>
    <t>H7C4NOS</t>
  </si>
  <si>
    <t>H8C8N</t>
  </si>
  <si>
    <t>H2D4C4N2O2</t>
  </si>
  <si>
    <t>H5C3NO2S</t>
  </si>
  <si>
    <t>H5C7NO</t>
  </si>
  <si>
    <t>H4C7O2</t>
  </si>
  <si>
    <t>H8C4O2S</t>
  </si>
  <si>
    <t>H9C4O2P</t>
  </si>
  <si>
    <t>H6^13.003355C4^15.000109N2O2</t>
  </si>
  <si>
    <t>H6^13.003355C6N2O2&gt;C2</t>
  </si>
  <si>
    <t>H7C7NS&gt;O1</t>
  </si>
  <si>
    <t>H7C3O3P</t>
  </si>
  <si>
    <t>H6C7O2</t>
  </si>
  <si>
    <t>H6^13.003355C6^15.000109N2O2&gt;C2</t>
  </si>
  <si>
    <t>H10C8O</t>
  </si>
  <si>
    <t>H10C7N2</t>
  </si>
  <si>
    <t>H6C2NO3P</t>
  </si>
  <si>
    <t>H5C2O2PS</t>
  </si>
  <si>
    <t>D5C7NO</t>
  </si>
  <si>
    <t>H7C6NO2</t>
  </si>
  <si>
    <t>I&gt;H1</t>
  </si>
  <si>
    <t>H2D6C4O2S</t>
  </si>
  <si>
    <t>H14C8O</t>
  </si>
  <si>
    <t>H9C6NO2</t>
  </si>
  <si>
    <t>H13C7NO</t>
  </si>
  <si>
    <t>H12C6N2O</t>
  </si>
  <si>
    <t>H14C7NO</t>
  </si>
  <si>
    <t>H16C7N2</t>
  </si>
  <si>
    <t>H7C5NO3</t>
  </si>
  <si>
    <t>H7C9N</t>
  </si>
  <si>
    <t>H6C5O4</t>
  </si>
  <si>
    <t>H2D5C6NO2</t>
  </si>
  <si>
    <t>H10D3C7NO</t>
  </si>
  <si>
    <t>H13C6NO2</t>
  </si>
  <si>
    <t>H4C4O5</t>
  </si>
  <si>
    <t>H4C8O2</t>
  </si>
  <si>
    <t>H8C9O</t>
  </si>
  <si>
    <t>H8C8N2</t>
  </si>
  <si>
    <t>H7C4NO2S</t>
  </si>
  <si>
    <t>H7C8NO</t>
  </si>
  <si>
    <t>H7D6C7NO</t>
  </si>
  <si>
    <t>H6C7N2O</t>
  </si>
  <si>
    <t>H5C7NO2</t>
  </si>
  <si>
    <t>H10C4NO2P</t>
  </si>
  <si>
    <t>H4C3O4S</t>
  </si>
  <si>
    <t>H8C4OS2</t>
  </si>
  <si>
    <t>H9C4O3P</t>
  </si>
  <si>
    <t>H12C9O</t>
  </si>
  <si>
    <t>H4D9C7NO</t>
  </si>
  <si>
    <t>H5D9C7NO</t>
  </si>
  <si>
    <t>H10C8O2</t>
  </si>
  <si>
    <t>H14C9O</t>
  </si>
  <si>
    <t>H7C2^13.003355C6NO</t>
  </si>
  <si>
    <t>H13C7N3</t>
  </si>
  <si>
    <t>H12C7N2O</t>
  </si>
  <si>
    <t>H7C6NO3</t>
  </si>
  <si>
    <t>H12C6^13.003355CN2O</t>
  </si>
  <si>
    <t>H2D6C4OS2</t>
  </si>
  <si>
    <t>H14C7N2O</t>
  </si>
  <si>
    <t>H9C6NO3</t>
  </si>
  <si>
    <t>H8C6O4</t>
  </si>
  <si>
    <t>H12C6^13.003355CN^15.000109N^17.999161O</t>
  </si>
  <si>
    <t>H12C4^13.003355C3N^15.000109NO</t>
  </si>
  <si>
    <t>H4D6C8O2</t>
  </si>
  <si>
    <t>H12C5^13.003355C2N2^17.999161O</t>
  </si>
  <si>
    <t>H7C5NO2S</t>
  </si>
  <si>
    <t>H15C7^13.003355C^15.000109N^17.999161O</t>
  </si>
  <si>
    <t>H13D2C7^13.003355C^15.000109NO</t>
  </si>
  <si>
    <t>H13D2C8N^17.999161O</t>
  </si>
  <si>
    <t>H11D4C8NO</t>
  </si>
  <si>
    <t>H6C9O2</t>
  </si>
  <si>
    <t>H4D5C6NO3</t>
  </si>
  <si>
    <t>H12C^13.003355C6^15.000109N2O</t>
  </si>
  <si>
    <t>H7C8NS</t>
  </si>
  <si>
    <t>H4C5N5O</t>
  </si>
  <si>
    <t>H8C4O2S2</t>
  </si>
  <si>
    <t>H9C4O2PS</t>
  </si>
  <si>
    <t>H3C6NO2S</t>
  </si>
  <si>
    <t>H7C3O5P</t>
  </si>
  <si>
    <t>H6C7O4</t>
  </si>
  <si>
    <t>H10C7N2O2</t>
  </si>
  <si>
    <t>H14C9O2</t>
  </si>
  <si>
    <t>H14C8N2O</t>
  </si>
  <si>
    <t>H18C10O</t>
  </si>
  <si>
    <t>H5C6NO2S</t>
  </si>
  <si>
    <t>H13C8NO2</t>
  </si>
  <si>
    <t>Br2&gt;H2</t>
  </si>
  <si>
    <t>H5C6O3P</t>
  </si>
  <si>
    <t>H12C8O3</t>
  </si>
  <si>
    <t>H12C6N4O</t>
  </si>
  <si>
    <t>H16C9O2</t>
  </si>
  <si>
    <t>H7C6NO2S</t>
  </si>
  <si>
    <t>H6C6O3S</t>
  </si>
  <si>
    <t>H18C9O2</t>
  </si>
  <si>
    <t>H3^13.003355C6NO2S</t>
  </si>
  <si>
    <t>H9C6NO2S</t>
  </si>
  <si>
    <t>H9C10NO</t>
  </si>
  <si>
    <t>H2O6P2</t>
  </si>
  <si>
    <t>H8C6O5</t>
  </si>
  <si>
    <t>H12C6N2O3</t>
  </si>
  <si>
    <t>H5^13.003355C6NO2S</t>
  </si>
  <si>
    <t>H7C5NO5</t>
  </si>
  <si>
    <t>H13C11O</t>
  </si>
  <si>
    <t>H10C9N2O</t>
  </si>
  <si>
    <t>H15C7O2P</t>
  </si>
  <si>
    <t>H18C8O3</t>
  </si>
  <si>
    <t>H9C5NO3S</t>
  </si>
  <si>
    <t>H9C9NS</t>
  </si>
  <si>
    <t>C6N2O4</t>
  </si>
  <si>
    <t>H13C6O3P</t>
  </si>
  <si>
    <t>H21C12</t>
  </si>
  <si>
    <t>H2C6N2O4</t>
  </si>
  <si>
    <t>H5C3O6P</t>
  </si>
  <si>
    <t>H8C8O2S</t>
  </si>
  <si>
    <t>H24C12</t>
  </si>
  <si>
    <t>H7C6N3O3</t>
  </si>
  <si>
    <t>H7C7O3P</t>
  </si>
  <si>
    <t>H6C11O2</t>
  </si>
  <si>
    <t>H6C10N2O</t>
  </si>
  <si>
    <t>H19C9N2O</t>
  </si>
  <si>
    <t>H8C6N2S2</t>
  </si>
  <si>
    <t>H8C11O2</t>
  </si>
  <si>
    <t>H7C6NO2Se&gt;S1</t>
  </si>
  <si>
    <t>H13C7N2O3</t>
  </si>
  <si>
    <t>H6C6O2S2</t>
  </si>
  <si>
    <t>H6C9N2S</t>
  </si>
  <si>
    <t>H16D3C9N2O</t>
  </si>
  <si>
    <t>H9C6NO3S</t>
  </si>
  <si>
    <t>H5C13N</t>
  </si>
  <si>
    <t>H8C6O4S</t>
  </si>
  <si>
    <t>OFe3&gt;H7</t>
  </si>
  <si>
    <t>H2D5C6NO2Se&gt;S1</t>
  </si>
  <si>
    <t>H9C8NO2S</t>
  </si>
  <si>
    <t>H4C7O4S</t>
  </si>
  <si>
    <t>H14C9NOS</t>
  </si>
  <si>
    <t>H20C10N2O</t>
  </si>
  <si>
    <t>H23C10N3</t>
  </si>
  <si>
    <t>H7C7O4P</t>
  </si>
  <si>
    <t>H12C8OS2</t>
  </si>
  <si>
    <t>H20C14</t>
  </si>
  <si>
    <t>H15D5C10N2O</t>
  </si>
  <si>
    <t>H10C10N2O2</t>
  </si>
  <si>
    <t>H8C6O3S2</t>
  </si>
  <si>
    <t>H9C7N5O2</t>
  </si>
  <si>
    <t>H12C9N2O3</t>
  </si>
  <si>
    <t>H14C9N3O2</t>
  </si>
  <si>
    <t>H16C10N2O2</t>
  </si>
  <si>
    <t>H12C5NO5P</t>
  </si>
  <si>
    <t>H3C6N2O4S</t>
  </si>
  <si>
    <t>H13C9NO2S</t>
  </si>
  <si>
    <t>H7C4O3PCl2</t>
  </si>
  <si>
    <t>H24C15</t>
  </si>
  <si>
    <t>H22C14O</t>
  </si>
  <si>
    <t>H24C14O</t>
  </si>
  <si>
    <t>H11C6NO3S2</t>
  </si>
  <si>
    <t>H10C6O4S2</t>
  </si>
  <si>
    <t>H22C13O2</t>
  </si>
  <si>
    <t>H26C14O</t>
  </si>
  <si>
    <t>HC6N3O6</t>
  </si>
  <si>
    <t>H9C5O7P</t>
  </si>
  <si>
    <t>H15C9N3O3</t>
  </si>
  <si>
    <t>H14C9N2O4</t>
  </si>
  <si>
    <t>H5C7NO3S2</t>
  </si>
  <si>
    <t>H7C9NOCl2</t>
  </si>
  <si>
    <t>H16C10O5</t>
  </si>
  <si>
    <t>H15C9NO5</t>
  </si>
  <si>
    <t>H20C8^13.003355C3^15.000109N2O2</t>
  </si>
  <si>
    <t>H18D2C10^13.003355C^15.000109N2O2</t>
  </si>
  <si>
    <t>H20C7^13.003355C4N^15.000109NO2</t>
  </si>
  <si>
    <t>H18D2C9^13.003355C2N^15.000109NO2</t>
  </si>
  <si>
    <t>H18D2C8^13.003355C3N2O2</t>
  </si>
  <si>
    <t>H22C15O</t>
  </si>
  <si>
    <t>H13C12NO3</t>
  </si>
  <si>
    <t>H8C10N2O4</t>
  </si>
  <si>
    <t>H12C8O7</t>
  </si>
  <si>
    <t>H24C15O</t>
  </si>
  <si>
    <t>H5C^13.003355C6NO3S2</t>
  </si>
  <si>
    <t>H20C12N2O2</t>
  </si>
  <si>
    <t>H32C16</t>
  </si>
  <si>
    <t>H11C13N3O</t>
  </si>
  <si>
    <t>H15C10N3OS</t>
  </si>
  <si>
    <t>H20C11^13.003355CN2O2</t>
  </si>
  <si>
    <t>H10C10O6</t>
  </si>
  <si>
    <t>H14C10N2O2S</t>
  </si>
  <si>
    <t>H17C10N3O3</t>
  </si>
  <si>
    <t>H29C14NO</t>
  </si>
  <si>
    <t>H8C8NO5P</t>
  </si>
  <si>
    <t>H20C8^13.003355C4N^15.000109NO2</t>
  </si>
  <si>
    <t>H10C8NO5P</t>
  </si>
  <si>
    <t>H14C9NO4S</t>
  </si>
  <si>
    <t>H11C12NO2S</t>
  </si>
  <si>
    <t>H14C9O7</t>
  </si>
  <si>
    <t>H22C15O2</t>
  </si>
  <si>
    <t>H20C3^13.003355C9^15.000109N2O2</t>
  </si>
  <si>
    <t>H17C^13.003355C9N3O3</t>
  </si>
  <si>
    <t>H28C16O</t>
  </si>
  <si>
    <t>H15C12NO4</t>
  </si>
  <si>
    <t>H30C16O</t>
  </si>
  <si>
    <t>H16C10N4OS</t>
  </si>
  <si>
    <t>H16C16O2</t>
  </si>
  <si>
    <t>H15C10N3O2S</t>
  </si>
  <si>
    <t>H14C9N4O4</t>
  </si>
  <si>
    <t>H13C9N3O5</t>
  </si>
  <si>
    <t>H12C10O7</t>
  </si>
  <si>
    <t>H15C9^13.003355CN2O5</t>
  </si>
  <si>
    <t>H28C13O4</t>
  </si>
  <si>
    <t>H4C10NO5S</t>
  </si>
  <si>
    <t>I2&gt;H2</t>
  </si>
  <si>
    <t>H10C10N3O3S</t>
  </si>
  <si>
    <t>H12C9N6O3</t>
  </si>
  <si>
    <t>H12C11NOBr</t>
  </si>
  <si>
    <t>H11C6O9P</t>
  </si>
  <si>
    <t>H14C10N2O6</t>
  </si>
  <si>
    <t>H18C10N4O2S</t>
  </si>
  <si>
    <t>H21C12NO5</t>
  </si>
  <si>
    <t>H17C18NO</t>
  </si>
  <si>
    <t>H31C18O</t>
  </si>
  <si>
    <t>H24C20</t>
  </si>
  <si>
    <t>H19C18NO</t>
  </si>
  <si>
    <t>H10C16O4</t>
  </si>
  <si>
    <t>H18C18O2</t>
  </si>
  <si>
    <t>H26C20</t>
  </si>
  <si>
    <t>H9C10N3O4S</t>
  </si>
  <si>
    <t>H21C13N3O3</t>
  </si>
  <si>
    <t>H10C10N3O4S</t>
  </si>
  <si>
    <t>H20C11^13.003355CN3O4</t>
  </si>
  <si>
    <t>H32C20</t>
  </si>
  <si>
    <t>H13C14O4P</t>
  </si>
  <si>
    <t>H17C10NO6S</t>
  </si>
  <si>
    <t>H10C16O5</t>
  </si>
  <si>
    <t>H11C15O6</t>
  </si>
  <si>
    <t>H26C19O4&gt;N2</t>
  </si>
  <si>
    <t>H26C17O4</t>
  </si>
  <si>
    <t>H25C15N3O3</t>
  </si>
  <si>
    <t>H13C12N2O2Br</t>
  </si>
  <si>
    <t>H13C10^13.003355C2N2O2Br</t>
  </si>
  <si>
    <t>H22C13N4O2S</t>
  </si>
  <si>
    <t>H26C20O2</t>
  </si>
  <si>
    <t>H25C14N3O2S</t>
  </si>
  <si>
    <t>H8C4N5O7S2</t>
  </si>
  <si>
    <t>H25C10^13.003355C4N2^15.000109NO2S</t>
  </si>
  <si>
    <t>H24C8^13.003355C6N2^15.000109N2O3</t>
  </si>
  <si>
    <t>H24C7^13.003355C7N3^15.000109NO3</t>
  </si>
  <si>
    <t>H25C8^13.003355C7N^15.000109N2O3</t>
  </si>
  <si>
    <t>H12C9N3O7P</t>
  </si>
  <si>
    <t>H15C10N3O6S</t>
  </si>
  <si>
    <t>H11C9N2O8P</t>
  </si>
  <si>
    <t>H18C12O9</t>
  </si>
  <si>
    <t>H26C19O5&gt;N2</t>
  </si>
  <si>
    <t>H20C14N4O4</t>
  </si>
  <si>
    <t>H27C16N3O3</t>
  </si>
  <si>
    <t>H10C17O6</t>
  </si>
  <si>
    <t>H22C15N2O3S</t>
  </si>
  <si>
    <t>H25C15N3O2S</t>
  </si>
  <si>
    <t>H24C15N2O3S</t>
  </si>
  <si>
    <t>H26C20O3</t>
  </si>
  <si>
    <t>H21C22P</t>
  </si>
  <si>
    <t>H28C20O3</t>
  </si>
  <si>
    <t>MwtCalc Formula</t>
  </si>
  <si>
    <t>TestCase</t>
  </si>
  <si>
    <t>Arguments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</si>
</sst>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unimod.org/modifications_list.php?goto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1C9F7-C50B-4AB5-8584-BECF0A7CC691}">
  <dimension ref="A1:H1516"/>
  <sheetViews>
    <sheetView workbookViewId="0">
      <pane ySplit="3" topLeftCell="A4" activePane="bottomLeft" state="frozen"/>
      <selection pane="bottomLeft" activeCell="A4" sqref="A4"/>
    </sheetView>
  </sheetViews>
  <sheetFormatPr defaultRowHeight="14.4" x14ac:dyDescent="0.3"/>
  <cols>
    <col min="2" max="3" width="15" customWidth="1"/>
    <col min="4" max="4" width="29.77734375" customWidth="1"/>
    <col min="5" max="5" width="17" bestFit="1" customWidth="1"/>
    <col min="6" max="6" width="12.109375" bestFit="1" customWidth="1"/>
    <col min="7" max="7" width="34" bestFit="1" customWidth="1"/>
    <col min="8" max="8" width="21" customWidth="1"/>
  </cols>
  <sheetData>
    <row r="1" spans="1:8" x14ac:dyDescent="0.3">
      <c r="A1" s="3" t="s">
        <v>4452</v>
      </c>
    </row>
    <row r="2" spans="1:8" ht="7.8" customHeight="1" x14ac:dyDescent="0.3"/>
    <row r="3" spans="1:8" x14ac:dyDescent="0.3">
      <c r="A3" s="2" t="s">
        <v>4444</v>
      </c>
      <c r="B3" s="2" t="s">
        <v>4445</v>
      </c>
      <c r="C3" s="2" t="s">
        <v>4446</v>
      </c>
      <c r="D3" s="2" t="s">
        <v>4447</v>
      </c>
      <c r="E3" s="2" t="s">
        <v>4448</v>
      </c>
      <c r="F3" s="2" t="s">
        <v>4449</v>
      </c>
      <c r="G3" s="2" t="s">
        <v>4450</v>
      </c>
      <c r="H3" s="2" t="s">
        <v>5156</v>
      </c>
    </row>
    <row r="4" spans="1:8" x14ac:dyDescent="0.3">
      <c r="A4">
        <v>1287</v>
      </c>
      <c r="C4" t="s">
        <v>0</v>
      </c>
      <c r="D4" t="s">
        <v>1</v>
      </c>
      <c r="E4">
        <v>-156.101111</v>
      </c>
      <c r="F4">
        <v>-156.1857</v>
      </c>
      <c r="G4" t="s">
        <v>2</v>
      </c>
    </row>
    <row r="5" spans="1:8" x14ac:dyDescent="0.3">
      <c r="A5">
        <v>765</v>
      </c>
      <c r="C5" t="s">
        <v>3</v>
      </c>
      <c r="D5" t="s">
        <v>4</v>
      </c>
      <c r="E5">
        <v>-131.04048499999999</v>
      </c>
      <c r="F5">
        <v>-131.1961</v>
      </c>
      <c r="G5" t="s">
        <v>5</v>
      </c>
    </row>
    <row r="6" spans="1:8" x14ac:dyDescent="0.3">
      <c r="A6">
        <v>676</v>
      </c>
      <c r="C6" t="s">
        <v>6</v>
      </c>
      <c r="D6" t="s">
        <v>7</v>
      </c>
      <c r="E6">
        <v>-129.057849</v>
      </c>
      <c r="F6">
        <v>-129.15860000000001</v>
      </c>
      <c r="G6" t="s">
        <v>8</v>
      </c>
    </row>
    <row r="7" spans="1:8" x14ac:dyDescent="0.3">
      <c r="A7">
        <v>313</v>
      </c>
      <c r="B7" t="s">
        <v>9</v>
      </c>
      <c r="C7" s="1" t="s">
        <v>4451</v>
      </c>
      <c r="D7" t="s">
        <v>10</v>
      </c>
      <c r="E7">
        <v>-128.09496300000001</v>
      </c>
      <c r="F7">
        <v>-128.17230000000001</v>
      </c>
      <c r="G7" t="s">
        <v>11</v>
      </c>
    </row>
    <row r="8" spans="1:8" x14ac:dyDescent="0.3">
      <c r="A8">
        <v>1224</v>
      </c>
      <c r="C8" t="s">
        <v>12</v>
      </c>
      <c r="D8" t="s">
        <v>13</v>
      </c>
      <c r="E8">
        <v>-115.042199</v>
      </c>
      <c r="F8">
        <v>-115.13200000000001</v>
      </c>
      <c r="G8" t="s">
        <v>14</v>
      </c>
    </row>
    <row r="9" spans="1:8" x14ac:dyDescent="0.3">
      <c r="A9">
        <v>1239</v>
      </c>
      <c r="C9" t="s">
        <v>15</v>
      </c>
      <c r="D9" t="s">
        <v>16</v>
      </c>
      <c r="E9">
        <v>-106.041865</v>
      </c>
      <c r="F9">
        <v>-106.1219</v>
      </c>
      <c r="G9" t="s">
        <v>17</v>
      </c>
    </row>
    <row r="10" spans="1:8" x14ac:dyDescent="0.3">
      <c r="A10">
        <v>646</v>
      </c>
      <c r="C10" t="s">
        <v>18</v>
      </c>
      <c r="D10" t="s">
        <v>19</v>
      </c>
      <c r="E10">
        <v>-99.079646999999994</v>
      </c>
      <c r="F10">
        <v>-99.134399999999999</v>
      </c>
      <c r="G10" t="s">
        <v>20</v>
      </c>
    </row>
    <row r="11" spans="1:8" x14ac:dyDescent="0.3">
      <c r="A11">
        <v>673</v>
      </c>
      <c r="C11" t="s">
        <v>21</v>
      </c>
      <c r="D11" t="s">
        <v>22</v>
      </c>
      <c r="E11">
        <v>-99.047285000000002</v>
      </c>
      <c r="F11">
        <v>-99.132599999999996</v>
      </c>
      <c r="G11" t="s">
        <v>23</v>
      </c>
    </row>
    <row r="12" spans="1:8" x14ac:dyDescent="0.3">
      <c r="A12">
        <v>400</v>
      </c>
      <c r="B12" t="s">
        <v>24</v>
      </c>
      <c r="C12" t="s">
        <v>25</v>
      </c>
      <c r="D12" t="s">
        <v>26</v>
      </c>
      <c r="E12">
        <v>-94.041865000000001</v>
      </c>
      <c r="F12">
        <v>-94.111199999999997</v>
      </c>
      <c r="G12" t="s">
        <v>27</v>
      </c>
    </row>
    <row r="13" spans="1:8" x14ac:dyDescent="0.3">
      <c r="A13">
        <v>1237</v>
      </c>
      <c r="C13" t="s">
        <v>28</v>
      </c>
      <c r="D13" t="s">
        <v>29</v>
      </c>
      <c r="E13">
        <v>-92.026214999999993</v>
      </c>
      <c r="F13">
        <v>-92.095399999999998</v>
      </c>
      <c r="G13" t="s">
        <v>30</v>
      </c>
    </row>
    <row r="14" spans="1:8" x14ac:dyDescent="0.3">
      <c r="A14">
        <v>1093</v>
      </c>
      <c r="C14" t="s">
        <v>31</v>
      </c>
      <c r="D14" t="s">
        <v>32</v>
      </c>
      <c r="E14">
        <v>-90.046949999999995</v>
      </c>
      <c r="F14">
        <v>-90.122500000000002</v>
      </c>
      <c r="G14" t="s">
        <v>33</v>
      </c>
    </row>
    <row r="15" spans="1:8" x14ac:dyDescent="0.3">
      <c r="A15">
        <v>766</v>
      </c>
      <c r="C15" t="s">
        <v>34</v>
      </c>
      <c r="D15" t="s">
        <v>35</v>
      </c>
      <c r="E15">
        <v>-89.029920000000004</v>
      </c>
      <c r="F15">
        <v>-89.159400000000005</v>
      </c>
      <c r="G15" t="s">
        <v>36</v>
      </c>
    </row>
    <row r="16" spans="1:8" x14ac:dyDescent="0.3">
      <c r="A16">
        <v>1232</v>
      </c>
      <c r="C16" t="s">
        <v>37</v>
      </c>
      <c r="D16" t="s">
        <v>38</v>
      </c>
      <c r="E16">
        <v>-89.026549000000003</v>
      </c>
      <c r="F16">
        <v>-89.094700000000003</v>
      </c>
      <c r="G16" t="s">
        <v>39</v>
      </c>
    </row>
    <row r="17" spans="1:7" x14ac:dyDescent="0.3">
      <c r="A17">
        <v>1235</v>
      </c>
      <c r="C17" t="s">
        <v>40</v>
      </c>
      <c r="D17" t="s">
        <v>41</v>
      </c>
      <c r="E17">
        <v>-87.010898999999995</v>
      </c>
      <c r="F17">
        <v>-87.078800000000001</v>
      </c>
      <c r="G17" t="s">
        <v>42</v>
      </c>
    </row>
    <row r="18" spans="1:7" x14ac:dyDescent="0.3">
      <c r="A18">
        <v>1189</v>
      </c>
      <c r="C18" t="s">
        <v>43</v>
      </c>
      <c r="D18" t="s">
        <v>44</v>
      </c>
      <c r="E18">
        <v>-85.063997000000001</v>
      </c>
      <c r="F18">
        <v>-85.107799999999997</v>
      </c>
      <c r="G18" t="s">
        <v>45</v>
      </c>
    </row>
    <row r="19" spans="1:7" x14ac:dyDescent="0.3">
      <c r="A19">
        <v>1234</v>
      </c>
      <c r="C19" t="s">
        <v>46</v>
      </c>
      <c r="D19" t="s">
        <v>47</v>
      </c>
      <c r="E19">
        <v>-85.031633999999997</v>
      </c>
      <c r="F19">
        <v>-85.105999999999995</v>
      </c>
      <c r="G19" t="s">
        <v>48</v>
      </c>
    </row>
    <row r="20" spans="1:7" x14ac:dyDescent="0.3">
      <c r="A20">
        <v>674</v>
      </c>
      <c r="C20" t="s">
        <v>49</v>
      </c>
      <c r="D20" t="s">
        <v>50</v>
      </c>
      <c r="E20">
        <v>-83.070127999999997</v>
      </c>
      <c r="F20">
        <v>-83.066999999999993</v>
      </c>
      <c r="G20" t="s">
        <v>51</v>
      </c>
    </row>
    <row r="21" spans="1:7" x14ac:dyDescent="0.3">
      <c r="A21">
        <v>1117</v>
      </c>
      <c r="C21" t="s">
        <v>52</v>
      </c>
      <c r="D21" t="s">
        <v>53</v>
      </c>
      <c r="E21">
        <v>-80.037447999999998</v>
      </c>
      <c r="F21">
        <v>-80.087999999999994</v>
      </c>
      <c r="G21" t="s">
        <v>54</v>
      </c>
    </row>
    <row r="22" spans="1:7" x14ac:dyDescent="0.3">
      <c r="A22">
        <v>679</v>
      </c>
      <c r="C22" t="s">
        <v>55</v>
      </c>
      <c r="D22" t="s">
        <v>56</v>
      </c>
      <c r="E22">
        <v>-76.031300000000002</v>
      </c>
      <c r="F22">
        <v>-76.096000000000004</v>
      </c>
      <c r="G22" t="s">
        <v>57</v>
      </c>
    </row>
    <row r="23" spans="1:7" x14ac:dyDescent="0.3">
      <c r="A23">
        <v>1090</v>
      </c>
      <c r="C23" t="s">
        <v>58</v>
      </c>
      <c r="D23" t="s">
        <v>59</v>
      </c>
      <c r="E23">
        <v>-76.031300000000002</v>
      </c>
      <c r="F23">
        <v>-76.096000000000004</v>
      </c>
      <c r="G23" t="s">
        <v>57</v>
      </c>
    </row>
    <row r="24" spans="1:7" x14ac:dyDescent="0.3">
      <c r="A24">
        <v>1147</v>
      </c>
      <c r="C24" t="s">
        <v>60</v>
      </c>
      <c r="D24" t="s">
        <v>61</v>
      </c>
      <c r="E24">
        <v>-74.019020999999995</v>
      </c>
      <c r="F24">
        <v>-74.1447</v>
      </c>
      <c r="G24" t="s">
        <v>62</v>
      </c>
    </row>
    <row r="25" spans="1:7" x14ac:dyDescent="0.3">
      <c r="A25">
        <v>677</v>
      </c>
      <c r="C25" t="s">
        <v>63</v>
      </c>
      <c r="D25" t="s">
        <v>64</v>
      </c>
      <c r="E25">
        <v>-72.995249000000001</v>
      </c>
      <c r="F25">
        <v>-73.052300000000002</v>
      </c>
      <c r="G25" t="s">
        <v>65</v>
      </c>
    </row>
    <row r="26" spans="1:7" x14ac:dyDescent="0.3">
      <c r="A26">
        <v>1231</v>
      </c>
      <c r="C26" t="s">
        <v>66</v>
      </c>
      <c r="D26" t="s">
        <v>67</v>
      </c>
      <c r="E26">
        <v>-72.036385999999993</v>
      </c>
      <c r="F26">
        <v>-72.107299999999995</v>
      </c>
      <c r="G26" t="s">
        <v>68</v>
      </c>
    </row>
    <row r="27" spans="1:7" x14ac:dyDescent="0.3">
      <c r="A27">
        <v>564</v>
      </c>
      <c r="C27" t="s">
        <v>69</v>
      </c>
      <c r="D27" t="s">
        <v>70</v>
      </c>
      <c r="E27">
        <v>-72.021129000000002</v>
      </c>
      <c r="F27">
        <v>-72.062700000000007</v>
      </c>
      <c r="G27" t="s">
        <v>71</v>
      </c>
    </row>
    <row r="28" spans="1:7" x14ac:dyDescent="0.3">
      <c r="A28">
        <v>1135</v>
      </c>
      <c r="C28" t="s">
        <v>72</v>
      </c>
      <c r="D28" t="s">
        <v>73</v>
      </c>
      <c r="E28">
        <v>-71.073498999999998</v>
      </c>
      <c r="F28">
        <v>-71.120999999999995</v>
      </c>
      <c r="G28" t="s">
        <v>74</v>
      </c>
    </row>
    <row r="29" spans="1:7" x14ac:dyDescent="0.3">
      <c r="A29">
        <v>1225</v>
      </c>
      <c r="C29" t="s">
        <v>75</v>
      </c>
      <c r="D29" t="s">
        <v>76</v>
      </c>
      <c r="E29">
        <v>-71.052369999999996</v>
      </c>
      <c r="F29">
        <v>-71.122500000000002</v>
      </c>
      <c r="G29" t="s">
        <v>77</v>
      </c>
    </row>
    <row r="30" spans="1:7" x14ac:dyDescent="0.3">
      <c r="A30">
        <v>1181</v>
      </c>
      <c r="C30" t="s">
        <v>78</v>
      </c>
      <c r="D30" t="s">
        <v>79</v>
      </c>
      <c r="E30">
        <v>-71.037114000000003</v>
      </c>
      <c r="F30">
        <v>-71.0779</v>
      </c>
      <c r="G30" t="s">
        <v>80</v>
      </c>
    </row>
    <row r="31" spans="1:7" x14ac:dyDescent="0.3">
      <c r="A31">
        <v>636</v>
      </c>
      <c r="C31" t="s">
        <v>81</v>
      </c>
      <c r="D31" t="s">
        <v>82</v>
      </c>
      <c r="E31">
        <v>-69.069083000000006</v>
      </c>
      <c r="F31">
        <v>-69.108400000000003</v>
      </c>
      <c r="G31" t="s">
        <v>83</v>
      </c>
    </row>
    <row r="32" spans="1:7" x14ac:dyDescent="0.3">
      <c r="A32">
        <v>1113</v>
      </c>
      <c r="C32" t="s">
        <v>84</v>
      </c>
      <c r="D32" t="s">
        <v>85</v>
      </c>
      <c r="E32">
        <v>-66.021798000000004</v>
      </c>
      <c r="F32">
        <v>-66.061400000000006</v>
      </c>
      <c r="G32" t="s">
        <v>86</v>
      </c>
    </row>
    <row r="33" spans="1:7" x14ac:dyDescent="0.3">
      <c r="A33">
        <v>1242</v>
      </c>
      <c r="C33" t="s">
        <v>87</v>
      </c>
      <c r="D33" t="s">
        <v>88</v>
      </c>
      <c r="E33">
        <v>-66.010565</v>
      </c>
      <c r="F33">
        <v>-66.058099999999996</v>
      </c>
      <c r="G33" t="s">
        <v>89</v>
      </c>
    </row>
    <row r="34" spans="1:7" x14ac:dyDescent="0.3">
      <c r="A34">
        <v>1246</v>
      </c>
      <c r="C34" t="s">
        <v>90</v>
      </c>
      <c r="D34" t="s">
        <v>91</v>
      </c>
      <c r="E34">
        <v>-63.994914999999999</v>
      </c>
      <c r="F34">
        <v>-64.042199999999994</v>
      </c>
      <c r="G34" t="s">
        <v>92</v>
      </c>
    </row>
    <row r="35" spans="1:7" x14ac:dyDescent="0.3">
      <c r="A35">
        <v>1245</v>
      </c>
      <c r="C35" t="s">
        <v>93</v>
      </c>
      <c r="D35" t="s">
        <v>94</v>
      </c>
      <c r="E35">
        <v>-62.015650000000001</v>
      </c>
      <c r="F35">
        <v>-62.069400000000002</v>
      </c>
      <c r="G35" t="s">
        <v>95</v>
      </c>
    </row>
    <row r="36" spans="1:7" x14ac:dyDescent="0.3">
      <c r="A36">
        <v>683</v>
      </c>
      <c r="C36" t="s">
        <v>96</v>
      </c>
      <c r="D36" t="s">
        <v>97</v>
      </c>
      <c r="E36">
        <v>-60.054144000000001</v>
      </c>
      <c r="F36">
        <v>-60.0304</v>
      </c>
      <c r="G36" t="s">
        <v>98</v>
      </c>
    </row>
    <row r="37" spans="1:7" x14ac:dyDescent="0.3">
      <c r="A37">
        <v>566</v>
      </c>
      <c r="C37" t="s">
        <v>99</v>
      </c>
      <c r="D37" t="s">
        <v>100</v>
      </c>
      <c r="E37">
        <v>-60.036386</v>
      </c>
      <c r="F37">
        <v>-60.096600000000002</v>
      </c>
      <c r="G37" t="s">
        <v>101</v>
      </c>
    </row>
    <row r="38" spans="1:7" x14ac:dyDescent="0.3">
      <c r="A38">
        <v>1142</v>
      </c>
      <c r="C38" t="s">
        <v>102</v>
      </c>
      <c r="D38" t="s">
        <v>103</v>
      </c>
      <c r="E38">
        <v>-60.003371000000001</v>
      </c>
      <c r="F38">
        <v>-60.118200000000002</v>
      </c>
      <c r="G38" t="s">
        <v>104</v>
      </c>
    </row>
    <row r="39" spans="1:7" x14ac:dyDescent="0.3">
      <c r="A39">
        <v>639</v>
      </c>
      <c r="C39" t="s">
        <v>105</v>
      </c>
      <c r="D39" t="s">
        <v>106</v>
      </c>
      <c r="E39">
        <v>-59.048347</v>
      </c>
      <c r="F39">
        <v>-59.070500000000003</v>
      </c>
      <c r="G39" t="s">
        <v>107</v>
      </c>
    </row>
    <row r="40" spans="1:7" x14ac:dyDescent="0.3">
      <c r="A40">
        <v>1233</v>
      </c>
      <c r="C40" t="s">
        <v>108</v>
      </c>
      <c r="D40" t="s">
        <v>109</v>
      </c>
      <c r="E40">
        <v>-58.020735000000002</v>
      </c>
      <c r="F40">
        <v>-58.0807</v>
      </c>
      <c r="G40" t="s">
        <v>110</v>
      </c>
    </row>
    <row r="41" spans="1:7" x14ac:dyDescent="0.3">
      <c r="A41">
        <v>556</v>
      </c>
      <c r="C41" t="s">
        <v>111</v>
      </c>
      <c r="D41" t="s">
        <v>112</v>
      </c>
      <c r="E41">
        <v>-58.005479000000001</v>
      </c>
      <c r="F41">
        <v>-58.036099999999998</v>
      </c>
      <c r="G41" t="s">
        <v>113</v>
      </c>
    </row>
    <row r="42" spans="1:7" x14ac:dyDescent="0.3">
      <c r="A42">
        <v>560</v>
      </c>
      <c r="C42" t="s">
        <v>114</v>
      </c>
      <c r="D42" t="s">
        <v>115</v>
      </c>
      <c r="E42">
        <v>-58.005479000000001</v>
      </c>
      <c r="F42">
        <v>-58.036099999999998</v>
      </c>
      <c r="G42" t="s">
        <v>113</v>
      </c>
    </row>
    <row r="43" spans="1:7" x14ac:dyDescent="0.3">
      <c r="A43">
        <v>822</v>
      </c>
      <c r="C43" t="s">
        <v>116</v>
      </c>
      <c r="D43" t="s">
        <v>117</v>
      </c>
      <c r="E43">
        <v>-58.005479000000001</v>
      </c>
      <c r="F43">
        <v>-58.036099999999998</v>
      </c>
      <c r="G43" t="s">
        <v>113</v>
      </c>
    </row>
    <row r="44" spans="1:7" x14ac:dyDescent="0.3">
      <c r="A44">
        <v>1229</v>
      </c>
      <c r="C44" t="s">
        <v>118</v>
      </c>
      <c r="D44" t="s">
        <v>119</v>
      </c>
      <c r="E44">
        <v>-57.984349999999999</v>
      </c>
      <c r="F44">
        <v>-58.037599999999998</v>
      </c>
      <c r="G44" t="s">
        <v>120</v>
      </c>
    </row>
    <row r="45" spans="1:7" x14ac:dyDescent="0.3">
      <c r="A45">
        <v>1131</v>
      </c>
      <c r="C45" t="s">
        <v>121</v>
      </c>
      <c r="D45" t="s">
        <v>122</v>
      </c>
      <c r="E45">
        <v>-57.057848999999997</v>
      </c>
      <c r="F45">
        <v>-57.0944</v>
      </c>
      <c r="G45" t="s">
        <v>123</v>
      </c>
    </row>
    <row r="46" spans="1:7" x14ac:dyDescent="0.3">
      <c r="A46">
        <v>1226</v>
      </c>
      <c r="C46" t="s">
        <v>124</v>
      </c>
      <c r="D46" t="s">
        <v>125</v>
      </c>
      <c r="E46">
        <v>-57.036720000000003</v>
      </c>
      <c r="F46">
        <v>-57.0959</v>
      </c>
      <c r="G46" t="s">
        <v>126</v>
      </c>
    </row>
    <row r="47" spans="1:7" x14ac:dyDescent="0.3">
      <c r="A47">
        <v>1193</v>
      </c>
      <c r="C47" t="s">
        <v>127</v>
      </c>
      <c r="D47" t="s">
        <v>128</v>
      </c>
      <c r="E47">
        <v>-57.032696999999999</v>
      </c>
      <c r="F47">
        <v>-57.054600000000001</v>
      </c>
      <c r="G47" t="s">
        <v>129</v>
      </c>
    </row>
    <row r="48" spans="1:7" x14ac:dyDescent="0.3">
      <c r="A48">
        <v>1159</v>
      </c>
      <c r="C48" t="s">
        <v>130</v>
      </c>
      <c r="D48" t="s">
        <v>131</v>
      </c>
      <c r="E48">
        <v>-57.021464000000002</v>
      </c>
      <c r="F48">
        <v>-57.051299999999998</v>
      </c>
      <c r="G48" t="s">
        <v>132</v>
      </c>
    </row>
    <row r="49" spans="1:7" x14ac:dyDescent="0.3">
      <c r="A49">
        <v>1177</v>
      </c>
      <c r="C49" t="s">
        <v>133</v>
      </c>
      <c r="D49" t="s">
        <v>134</v>
      </c>
      <c r="E49">
        <v>-57.021464000000002</v>
      </c>
      <c r="F49">
        <v>-57.051299999999998</v>
      </c>
      <c r="G49" t="s">
        <v>132</v>
      </c>
    </row>
    <row r="50" spans="1:7" x14ac:dyDescent="0.3">
      <c r="A50">
        <v>1129</v>
      </c>
      <c r="C50" t="s">
        <v>135</v>
      </c>
      <c r="D50" t="s">
        <v>136</v>
      </c>
      <c r="E50">
        <v>-56.062600000000003</v>
      </c>
      <c r="F50">
        <v>-56.106299999999997</v>
      </c>
      <c r="G50" t="s">
        <v>137</v>
      </c>
    </row>
    <row r="51" spans="1:7" x14ac:dyDescent="0.3">
      <c r="A51">
        <v>638</v>
      </c>
      <c r="C51" t="s">
        <v>138</v>
      </c>
      <c r="D51" t="s">
        <v>139</v>
      </c>
      <c r="E51">
        <v>-55.053432999999998</v>
      </c>
      <c r="F51">
        <v>-55.081800000000001</v>
      </c>
      <c r="G51" t="s">
        <v>140</v>
      </c>
    </row>
    <row r="52" spans="1:7" x14ac:dyDescent="0.3">
      <c r="A52">
        <v>1230</v>
      </c>
      <c r="C52" t="s">
        <v>141</v>
      </c>
      <c r="D52" t="s">
        <v>142</v>
      </c>
      <c r="E52">
        <v>-55.038828000000002</v>
      </c>
      <c r="F52">
        <v>-55.013800000000003</v>
      </c>
      <c r="G52" t="s">
        <v>143</v>
      </c>
    </row>
    <row r="53" spans="1:7" x14ac:dyDescent="0.3">
      <c r="A53">
        <v>644</v>
      </c>
      <c r="C53" t="s">
        <v>144</v>
      </c>
      <c r="D53" t="s">
        <v>145</v>
      </c>
      <c r="E53">
        <v>-53.091926999999998</v>
      </c>
      <c r="F53">
        <v>-53.0428</v>
      </c>
      <c r="G53" t="s">
        <v>146</v>
      </c>
    </row>
    <row r="54" spans="1:7" x14ac:dyDescent="0.3">
      <c r="A54">
        <v>1121</v>
      </c>
      <c r="C54" t="s">
        <v>147</v>
      </c>
      <c r="D54" t="s">
        <v>148</v>
      </c>
      <c r="E54">
        <v>-50.026882999999998</v>
      </c>
      <c r="F54">
        <v>-50.061999999999998</v>
      </c>
      <c r="G54" t="s">
        <v>149</v>
      </c>
    </row>
    <row r="55" spans="1:7" x14ac:dyDescent="0.3">
      <c r="A55">
        <v>1098</v>
      </c>
      <c r="C55" t="s">
        <v>150</v>
      </c>
      <c r="D55" t="s">
        <v>151</v>
      </c>
      <c r="E55">
        <v>-50.015650000000001</v>
      </c>
      <c r="F55">
        <v>-50.058700000000002</v>
      </c>
      <c r="G55" t="s">
        <v>152</v>
      </c>
    </row>
    <row r="56" spans="1:7" x14ac:dyDescent="0.3">
      <c r="A56">
        <v>1248</v>
      </c>
      <c r="C56" t="s">
        <v>153</v>
      </c>
      <c r="D56" t="s">
        <v>154</v>
      </c>
      <c r="E56">
        <v>-49.979264999999998</v>
      </c>
      <c r="F56">
        <v>-50.015599999999999</v>
      </c>
      <c r="G56" t="s">
        <v>155</v>
      </c>
    </row>
    <row r="57" spans="1:7" x14ac:dyDescent="0.3">
      <c r="A57">
        <v>680</v>
      </c>
      <c r="C57" t="s">
        <v>156</v>
      </c>
      <c r="D57" t="s">
        <v>157</v>
      </c>
      <c r="E57">
        <v>-49.020401</v>
      </c>
      <c r="F57">
        <v>-49.070599999999999</v>
      </c>
      <c r="G57" t="s">
        <v>158</v>
      </c>
    </row>
    <row r="58" spans="1:7" x14ac:dyDescent="0.3">
      <c r="A58">
        <v>1228</v>
      </c>
      <c r="C58" t="s">
        <v>159</v>
      </c>
      <c r="D58" t="s">
        <v>160</v>
      </c>
      <c r="E58">
        <v>-49.020401</v>
      </c>
      <c r="F58">
        <v>-49.070599999999999</v>
      </c>
      <c r="G58" t="s">
        <v>158</v>
      </c>
    </row>
    <row r="59" spans="1:7" x14ac:dyDescent="0.3">
      <c r="A59">
        <v>682</v>
      </c>
      <c r="C59" t="s">
        <v>161</v>
      </c>
      <c r="D59" t="s">
        <v>162</v>
      </c>
      <c r="E59">
        <v>-48.036386</v>
      </c>
      <c r="F59">
        <v>-48.085900000000002</v>
      </c>
      <c r="G59" t="s">
        <v>163</v>
      </c>
    </row>
    <row r="60" spans="1:7" x14ac:dyDescent="0.3">
      <c r="A60">
        <v>11</v>
      </c>
      <c r="B60" t="s">
        <v>164</v>
      </c>
      <c r="C60" t="s">
        <v>165</v>
      </c>
      <c r="D60" t="s">
        <v>166</v>
      </c>
      <c r="E60">
        <v>-48.003371000000001</v>
      </c>
      <c r="F60">
        <v>-48.107500000000002</v>
      </c>
      <c r="G60" t="s">
        <v>167</v>
      </c>
    </row>
    <row r="61" spans="1:7" x14ac:dyDescent="0.3">
      <c r="A61">
        <v>526</v>
      </c>
      <c r="B61" t="s">
        <v>168</v>
      </c>
      <c r="C61" t="s">
        <v>168</v>
      </c>
      <c r="D61" t="s">
        <v>169</v>
      </c>
      <c r="E61">
        <v>-48.003371000000001</v>
      </c>
      <c r="F61">
        <v>-48.107500000000002</v>
      </c>
      <c r="G61" t="s">
        <v>167</v>
      </c>
    </row>
    <row r="62" spans="1:7" x14ac:dyDescent="0.3">
      <c r="A62">
        <v>570</v>
      </c>
      <c r="C62" t="s">
        <v>170</v>
      </c>
      <c r="D62" t="s">
        <v>171</v>
      </c>
      <c r="E62">
        <v>-48</v>
      </c>
      <c r="F62">
        <v>-48.0428</v>
      </c>
      <c r="G62" t="s">
        <v>172</v>
      </c>
    </row>
    <row r="63" spans="1:7" x14ac:dyDescent="0.3">
      <c r="A63">
        <v>1101</v>
      </c>
      <c r="C63" t="s">
        <v>173</v>
      </c>
      <c r="D63" t="s">
        <v>174</v>
      </c>
      <c r="E63">
        <v>-46.020735000000002</v>
      </c>
      <c r="F63">
        <v>-46.07</v>
      </c>
      <c r="G63" t="s">
        <v>175</v>
      </c>
    </row>
    <row r="64" spans="1:7" x14ac:dyDescent="0.3">
      <c r="A64">
        <v>140</v>
      </c>
      <c r="B64" t="s">
        <v>176</v>
      </c>
      <c r="C64" t="s">
        <v>177</v>
      </c>
      <c r="D64" t="s">
        <v>178</v>
      </c>
      <c r="E64">
        <v>-46.005479000000001</v>
      </c>
      <c r="F64">
        <v>-46.025399999999998</v>
      </c>
      <c r="G64" t="s">
        <v>179</v>
      </c>
    </row>
    <row r="65" spans="1:7" x14ac:dyDescent="0.3">
      <c r="A65">
        <v>552</v>
      </c>
      <c r="C65" t="s">
        <v>180</v>
      </c>
      <c r="D65" t="s">
        <v>181</v>
      </c>
      <c r="E65">
        <v>-45.987721000000001</v>
      </c>
      <c r="F65">
        <v>-46.0916</v>
      </c>
      <c r="G65" t="s">
        <v>182</v>
      </c>
    </row>
    <row r="66" spans="1:7" x14ac:dyDescent="0.3">
      <c r="A66">
        <v>567</v>
      </c>
      <c r="C66" t="s">
        <v>183</v>
      </c>
      <c r="D66" t="s">
        <v>184</v>
      </c>
      <c r="E66">
        <v>-44.059229000000002</v>
      </c>
      <c r="F66">
        <v>-44.030999999999999</v>
      </c>
      <c r="G66" t="s">
        <v>185</v>
      </c>
    </row>
    <row r="67" spans="1:7" x14ac:dyDescent="0.3">
      <c r="A67">
        <v>1207</v>
      </c>
      <c r="C67" t="s">
        <v>186</v>
      </c>
      <c r="D67" t="s">
        <v>187</v>
      </c>
      <c r="E67">
        <v>-44.026215000000001</v>
      </c>
      <c r="F67">
        <v>-44.052599999999998</v>
      </c>
      <c r="G67" t="s">
        <v>188</v>
      </c>
    </row>
    <row r="68" spans="1:7" x14ac:dyDescent="0.3">
      <c r="A68">
        <v>1152</v>
      </c>
      <c r="C68" t="s">
        <v>189</v>
      </c>
      <c r="D68" t="s">
        <v>190</v>
      </c>
      <c r="E68">
        <v>-44.008456000000002</v>
      </c>
      <c r="F68">
        <v>-44.1188</v>
      </c>
      <c r="G68" t="s">
        <v>191</v>
      </c>
    </row>
    <row r="69" spans="1:7" x14ac:dyDescent="0.3">
      <c r="A69">
        <v>553</v>
      </c>
      <c r="C69" t="s">
        <v>192</v>
      </c>
      <c r="D69" t="s">
        <v>193</v>
      </c>
      <c r="E69">
        <v>-43.989829</v>
      </c>
      <c r="F69">
        <v>-44.009500000000003</v>
      </c>
      <c r="G69" t="s">
        <v>194</v>
      </c>
    </row>
    <row r="70" spans="1:7" x14ac:dyDescent="0.3">
      <c r="A70">
        <v>344</v>
      </c>
      <c r="B70" t="s">
        <v>195</v>
      </c>
      <c r="C70" t="s">
        <v>196</v>
      </c>
      <c r="D70" t="s">
        <v>197</v>
      </c>
      <c r="E70">
        <v>-43.053432999999998</v>
      </c>
      <c r="F70">
        <v>-43.071100000000001</v>
      </c>
      <c r="G70" t="s">
        <v>198</v>
      </c>
    </row>
    <row r="71" spans="1:7" x14ac:dyDescent="0.3">
      <c r="A71">
        <v>645</v>
      </c>
      <c r="C71" t="s">
        <v>199</v>
      </c>
      <c r="D71" t="s">
        <v>200</v>
      </c>
      <c r="E71">
        <v>-43.017046999999998</v>
      </c>
      <c r="F71">
        <v>-43.027999999999999</v>
      </c>
      <c r="G71" t="s">
        <v>201</v>
      </c>
    </row>
    <row r="72" spans="1:7" x14ac:dyDescent="0.3">
      <c r="A72">
        <v>1155</v>
      </c>
      <c r="C72" t="s">
        <v>202</v>
      </c>
      <c r="D72" t="s">
        <v>203</v>
      </c>
      <c r="E72">
        <v>-43.005814000000001</v>
      </c>
      <c r="F72">
        <v>-43.024700000000003</v>
      </c>
      <c r="G72" t="s">
        <v>204</v>
      </c>
    </row>
    <row r="73" spans="1:7" x14ac:dyDescent="0.3">
      <c r="A73">
        <v>1192</v>
      </c>
      <c r="C73" t="s">
        <v>205</v>
      </c>
      <c r="D73" t="s">
        <v>206</v>
      </c>
      <c r="E73">
        <v>-42.058183999999997</v>
      </c>
      <c r="F73">
        <v>-42.082999999999998</v>
      </c>
      <c r="G73" t="s">
        <v>207</v>
      </c>
    </row>
    <row r="74" spans="1:7" x14ac:dyDescent="0.3">
      <c r="A74">
        <v>1125</v>
      </c>
      <c r="C74" t="s">
        <v>208</v>
      </c>
      <c r="D74" t="s">
        <v>209</v>
      </c>
      <c r="E74">
        <v>-42.046950000000002</v>
      </c>
      <c r="F74">
        <v>-42.079700000000003</v>
      </c>
      <c r="G74" t="s">
        <v>210</v>
      </c>
    </row>
    <row r="75" spans="1:7" x14ac:dyDescent="0.3">
      <c r="A75">
        <v>672</v>
      </c>
      <c r="C75" t="s">
        <v>211</v>
      </c>
      <c r="D75" t="s">
        <v>212</v>
      </c>
      <c r="E75">
        <v>-42.046950000000002</v>
      </c>
      <c r="F75">
        <v>-42.079700000000003</v>
      </c>
      <c r="G75" t="s">
        <v>210</v>
      </c>
    </row>
    <row r="76" spans="1:7" x14ac:dyDescent="0.3">
      <c r="A76">
        <v>372</v>
      </c>
      <c r="B76" t="s">
        <v>213</v>
      </c>
      <c r="C76" t="s">
        <v>214</v>
      </c>
      <c r="D76" t="s">
        <v>215</v>
      </c>
      <c r="E76">
        <v>-42.021797999999997</v>
      </c>
      <c r="F76">
        <v>-42.04</v>
      </c>
      <c r="G76" t="s">
        <v>216</v>
      </c>
    </row>
    <row r="77" spans="1:7" x14ac:dyDescent="0.3">
      <c r="A77">
        <v>1086</v>
      </c>
      <c r="C77" t="s">
        <v>217</v>
      </c>
      <c r="D77" t="s">
        <v>218</v>
      </c>
      <c r="E77">
        <v>-42.010565</v>
      </c>
      <c r="F77">
        <v>-42.036700000000003</v>
      </c>
      <c r="G77" t="s">
        <v>219</v>
      </c>
    </row>
    <row r="78" spans="1:7" x14ac:dyDescent="0.3">
      <c r="A78">
        <v>1190</v>
      </c>
      <c r="C78" t="s">
        <v>220</v>
      </c>
      <c r="D78" t="s">
        <v>221</v>
      </c>
      <c r="E78">
        <v>-41.074168</v>
      </c>
      <c r="F78">
        <v>-41.098300000000002</v>
      </c>
      <c r="G78" t="s">
        <v>222</v>
      </c>
    </row>
    <row r="79" spans="1:7" x14ac:dyDescent="0.3">
      <c r="A79">
        <v>1138</v>
      </c>
      <c r="C79" t="s">
        <v>223</v>
      </c>
      <c r="D79" t="s">
        <v>224</v>
      </c>
      <c r="E79">
        <v>-41.062935000000003</v>
      </c>
      <c r="F79">
        <v>-41.094999999999999</v>
      </c>
      <c r="G79" t="s">
        <v>225</v>
      </c>
    </row>
    <row r="80" spans="1:7" x14ac:dyDescent="0.3">
      <c r="A80">
        <v>1184</v>
      </c>
      <c r="C80" t="s">
        <v>226</v>
      </c>
      <c r="D80" t="s">
        <v>227</v>
      </c>
      <c r="E80">
        <v>-41.026549000000003</v>
      </c>
      <c r="F80">
        <v>-41.051900000000003</v>
      </c>
      <c r="G80" t="s">
        <v>228</v>
      </c>
    </row>
    <row r="81" spans="1:7" x14ac:dyDescent="0.3">
      <c r="A81">
        <v>1170</v>
      </c>
      <c r="C81" t="s">
        <v>229</v>
      </c>
      <c r="D81" t="s">
        <v>230</v>
      </c>
      <c r="E81">
        <v>-40.031300000000002</v>
      </c>
      <c r="F81">
        <v>-40.063899999999997</v>
      </c>
      <c r="G81" t="s">
        <v>231</v>
      </c>
    </row>
    <row r="82" spans="1:7" x14ac:dyDescent="0.3">
      <c r="A82">
        <v>580</v>
      </c>
      <c r="C82" t="s">
        <v>232</v>
      </c>
      <c r="D82" t="s">
        <v>233</v>
      </c>
      <c r="E82">
        <v>-40.006148000000003</v>
      </c>
      <c r="F82">
        <v>-40.024099999999997</v>
      </c>
      <c r="G82" t="s">
        <v>234</v>
      </c>
    </row>
    <row r="83" spans="1:7" x14ac:dyDescent="0.3">
      <c r="A83">
        <v>1227</v>
      </c>
      <c r="C83" t="s">
        <v>235</v>
      </c>
      <c r="D83" t="s">
        <v>236</v>
      </c>
      <c r="E83">
        <v>-39.010899000000002</v>
      </c>
      <c r="F83">
        <v>-39.036000000000001</v>
      </c>
      <c r="G83" t="s">
        <v>237</v>
      </c>
    </row>
    <row r="84" spans="1:7" x14ac:dyDescent="0.3">
      <c r="A84">
        <v>1123</v>
      </c>
      <c r="C84" t="s">
        <v>238</v>
      </c>
      <c r="D84" t="s">
        <v>239</v>
      </c>
      <c r="E84">
        <v>-37.990498000000002</v>
      </c>
      <c r="F84">
        <v>-38.008200000000002</v>
      </c>
      <c r="G84" t="s">
        <v>240</v>
      </c>
    </row>
    <row r="85" spans="1:7" x14ac:dyDescent="0.3">
      <c r="A85">
        <v>1122</v>
      </c>
      <c r="C85" t="s">
        <v>241</v>
      </c>
      <c r="D85" t="s">
        <v>242</v>
      </c>
      <c r="E85">
        <v>-36.011232999999997</v>
      </c>
      <c r="F85">
        <v>-36.035400000000003</v>
      </c>
      <c r="G85" t="s">
        <v>243</v>
      </c>
    </row>
    <row r="86" spans="1:7" x14ac:dyDescent="0.3">
      <c r="A86">
        <v>1243</v>
      </c>
      <c r="C86" t="s">
        <v>244</v>
      </c>
      <c r="D86" t="s">
        <v>245</v>
      </c>
      <c r="E86">
        <v>-35.004750999999999</v>
      </c>
      <c r="F86">
        <v>-35.043999999999997</v>
      </c>
      <c r="G86" t="s">
        <v>246</v>
      </c>
    </row>
    <row r="87" spans="1:7" x14ac:dyDescent="0.3">
      <c r="A87">
        <v>1240</v>
      </c>
      <c r="C87" t="s">
        <v>247</v>
      </c>
      <c r="D87" t="s">
        <v>248</v>
      </c>
      <c r="E87">
        <v>-34.968366000000003</v>
      </c>
      <c r="F87">
        <v>-35.000999999999998</v>
      </c>
      <c r="G87" t="s">
        <v>249</v>
      </c>
    </row>
    <row r="88" spans="1:7" x14ac:dyDescent="0.3">
      <c r="A88">
        <v>1114</v>
      </c>
      <c r="C88" t="s">
        <v>250</v>
      </c>
      <c r="D88" t="s">
        <v>251</v>
      </c>
      <c r="E88">
        <v>-34.049726999999997</v>
      </c>
      <c r="F88">
        <v>-33.996400000000001</v>
      </c>
      <c r="G88" t="s">
        <v>252</v>
      </c>
    </row>
    <row r="89" spans="1:7" x14ac:dyDescent="0.3">
      <c r="A89">
        <v>1238</v>
      </c>
      <c r="C89" t="s">
        <v>253</v>
      </c>
      <c r="D89" t="s">
        <v>254</v>
      </c>
      <c r="E89">
        <v>-34.020735000000002</v>
      </c>
      <c r="F89">
        <v>-34.0593</v>
      </c>
      <c r="G89" t="s">
        <v>255</v>
      </c>
    </row>
    <row r="90" spans="1:7" x14ac:dyDescent="0.3">
      <c r="A90">
        <v>368</v>
      </c>
      <c r="B90" t="s">
        <v>256</v>
      </c>
      <c r="C90" t="s">
        <v>257</v>
      </c>
      <c r="D90" t="s">
        <v>258</v>
      </c>
      <c r="E90">
        <v>-33.987721000000001</v>
      </c>
      <c r="F90">
        <v>-34.0809</v>
      </c>
      <c r="G90" t="s">
        <v>259</v>
      </c>
    </row>
    <row r="91" spans="1:7" x14ac:dyDescent="0.3">
      <c r="A91">
        <v>1150</v>
      </c>
      <c r="C91" t="s">
        <v>260</v>
      </c>
      <c r="D91" t="s">
        <v>261</v>
      </c>
      <c r="E91">
        <v>-33.987721000000001</v>
      </c>
      <c r="F91">
        <v>-34.0809</v>
      </c>
      <c r="G91" t="s">
        <v>259</v>
      </c>
    </row>
    <row r="92" spans="1:7" x14ac:dyDescent="0.3">
      <c r="A92">
        <v>568</v>
      </c>
      <c r="C92" t="s">
        <v>262</v>
      </c>
      <c r="D92" t="s">
        <v>263</v>
      </c>
      <c r="E92">
        <v>-33.984349999999999</v>
      </c>
      <c r="F92">
        <v>-34.016199999999998</v>
      </c>
      <c r="G92" t="s">
        <v>264</v>
      </c>
    </row>
    <row r="93" spans="1:7" x14ac:dyDescent="0.3">
      <c r="A93">
        <v>1097</v>
      </c>
      <c r="C93" t="s">
        <v>265</v>
      </c>
      <c r="D93" t="s">
        <v>266</v>
      </c>
      <c r="E93">
        <v>-33.025486000000001</v>
      </c>
      <c r="F93">
        <v>-33.071199999999997</v>
      </c>
      <c r="G93" t="s">
        <v>267</v>
      </c>
    </row>
    <row r="94" spans="1:7" x14ac:dyDescent="0.3">
      <c r="A94">
        <v>382</v>
      </c>
      <c r="B94" t="s">
        <v>268</v>
      </c>
      <c r="C94" t="s">
        <v>269</v>
      </c>
      <c r="D94" t="s">
        <v>270</v>
      </c>
      <c r="E94">
        <v>-33.003704999999997</v>
      </c>
      <c r="F94">
        <v>-33.0961</v>
      </c>
      <c r="G94" t="s">
        <v>271</v>
      </c>
    </row>
    <row r="95" spans="1:7" x14ac:dyDescent="0.3">
      <c r="A95">
        <v>1091</v>
      </c>
      <c r="C95" t="s">
        <v>272</v>
      </c>
      <c r="D95" t="s">
        <v>273</v>
      </c>
      <c r="E95">
        <v>-32.041471000000001</v>
      </c>
      <c r="F95">
        <v>-32.086500000000001</v>
      </c>
      <c r="G95" t="s">
        <v>274</v>
      </c>
    </row>
    <row r="96" spans="1:7" x14ac:dyDescent="0.3">
      <c r="A96">
        <v>1241</v>
      </c>
      <c r="C96" t="s">
        <v>275</v>
      </c>
      <c r="D96" t="s">
        <v>276</v>
      </c>
      <c r="E96">
        <v>-32.022843999999999</v>
      </c>
      <c r="F96">
        <v>-31.9772</v>
      </c>
      <c r="G96" t="s">
        <v>277</v>
      </c>
    </row>
    <row r="97" spans="1:8" x14ac:dyDescent="0.3">
      <c r="A97">
        <v>1914</v>
      </c>
      <c r="C97" t="s">
        <v>278</v>
      </c>
      <c r="D97" t="s">
        <v>279</v>
      </c>
      <c r="E97">
        <v>-32.008456000000002</v>
      </c>
      <c r="F97">
        <v>-32.1081</v>
      </c>
      <c r="G97" t="s">
        <v>280</v>
      </c>
    </row>
    <row r="98" spans="1:8" x14ac:dyDescent="0.3">
      <c r="A98">
        <v>1084</v>
      </c>
      <c r="C98" t="s">
        <v>281</v>
      </c>
      <c r="D98" t="s">
        <v>282</v>
      </c>
      <c r="E98">
        <v>-31.989829</v>
      </c>
      <c r="F98">
        <v>-31.998799999999999</v>
      </c>
      <c r="G98" t="s">
        <v>283</v>
      </c>
    </row>
    <row r="99" spans="1:8" x14ac:dyDescent="0.3">
      <c r="A99">
        <v>615</v>
      </c>
      <c r="C99" t="s">
        <v>284</v>
      </c>
      <c r="D99" t="s">
        <v>285</v>
      </c>
      <c r="E99">
        <v>-31.972071</v>
      </c>
      <c r="F99">
        <v>-32.064999999999998</v>
      </c>
      <c r="G99" t="s">
        <v>286</v>
      </c>
      <c r="H99" t="str">
        <f>VLOOKUP(G99,UnitTestItems!B$2:I$685,4,FALSE)</f>
        <v>^0H&gt;S1</v>
      </c>
    </row>
    <row r="100" spans="1:8" x14ac:dyDescent="0.3">
      <c r="A100">
        <v>1055</v>
      </c>
      <c r="C100" t="s">
        <v>287</v>
      </c>
      <c r="D100" t="s">
        <v>288</v>
      </c>
      <c r="E100">
        <v>-31.972071</v>
      </c>
      <c r="F100">
        <v>-32.064999999999998</v>
      </c>
      <c r="G100" t="s">
        <v>286</v>
      </c>
      <c r="H100" t="str">
        <f>VLOOKUP(G100,UnitTestItems!B$2:I$685,4,FALSE)</f>
        <v>^0H&gt;S1</v>
      </c>
    </row>
    <row r="101" spans="1:8" x14ac:dyDescent="0.3">
      <c r="A101">
        <v>1137</v>
      </c>
      <c r="C101" t="s">
        <v>289</v>
      </c>
      <c r="D101" t="s">
        <v>290</v>
      </c>
      <c r="E101">
        <v>-31.042199</v>
      </c>
      <c r="F101">
        <v>-31.057099999999998</v>
      </c>
      <c r="G101" t="s">
        <v>291</v>
      </c>
      <c r="H101" t="str">
        <f>VLOOKUP(G101,UnitTestItems!B$2:I$685,4,FALSE)</f>
        <v>^0H&gt;H5C1N1</v>
      </c>
    </row>
    <row r="102" spans="1:8" x14ac:dyDescent="0.3">
      <c r="A102">
        <v>630</v>
      </c>
      <c r="C102" t="s">
        <v>292</v>
      </c>
      <c r="D102" t="s">
        <v>293</v>
      </c>
      <c r="E102">
        <v>-31.005814000000001</v>
      </c>
      <c r="F102">
        <v>-31.013999999999999</v>
      </c>
      <c r="G102" t="s">
        <v>294</v>
      </c>
      <c r="H102" t="str">
        <f>VLOOKUP(G102,UnitTestItems!B$2:I$685,4,FALSE)</f>
        <v>^0H&gt;H1N1O1</v>
      </c>
    </row>
    <row r="103" spans="1:8" x14ac:dyDescent="0.3">
      <c r="A103">
        <v>360</v>
      </c>
      <c r="B103" t="s">
        <v>295</v>
      </c>
      <c r="C103" t="s">
        <v>296</v>
      </c>
      <c r="D103" t="s">
        <v>297</v>
      </c>
      <c r="E103">
        <v>-30.010565</v>
      </c>
      <c r="F103">
        <v>-30.026</v>
      </c>
      <c r="G103" t="s">
        <v>298</v>
      </c>
      <c r="H103" t="str">
        <f>VLOOKUP(G103,UnitTestItems!B$2:I$685,4,FALSE)</f>
        <v>^0H&gt;H2C1O1</v>
      </c>
    </row>
    <row r="104" spans="1:8" x14ac:dyDescent="0.3">
      <c r="A104">
        <v>657</v>
      </c>
      <c r="C104" t="s">
        <v>299</v>
      </c>
      <c r="D104" t="s">
        <v>300</v>
      </c>
      <c r="E104">
        <v>-30.010565</v>
      </c>
      <c r="F104">
        <v>-30.026</v>
      </c>
      <c r="G104" t="s">
        <v>298</v>
      </c>
      <c r="H104" t="str">
        <f>VLOOKUP(G104,UnitTestItems!B$2:I$685,4,FALSE)</f>
        <v>^0H&gt;H2C1O1</v>
      </c>
    </row>
    <row r="105" spans="1:8" x14ac:dyDescent="0.3">
      <c r="A105">
        <v>659</v>
      </c>
      <c r="C105" t="s">
        <v>301</v>
      </c>
      <c r="D105" t="s">
        <v>302</v>
      </c>
      <c r="E105">
        <v>-30.010565</v>
      </c>
      <c r="F105">
        <v>-30.026</v>
      </c>
      <c r="G105" t="s">
        <v>298</v>
      </c>
      <c r="H105" t="str">
        <f>VLOOKUP(G105,UnitTestItems!B$2:I$685,4,FALSE)</f>
        <v>^0H&gt;H2C1O1</v>
      </c>
    </row>
    <row r="106" spans="1:8" x14ac:dyDescent="0.3">
      <c r="A106">
        <v>1915</v>
      </c>
      <c r="C106" t="s">
        <v>303</v>
      </c>
      <c r="D106" t="s">
        <v>303</v>
      </c>
      <c r="E106">
        <v>-30.010565</v>
      </c>
      <c r="F106">
        <v>-30.026</v>
      </c>
      <c r="G106" t="s">
        <v>298</v>
      </c>
      <c r="H106" t="str">
        <f>VLOOKUP(G106,UnitTestItems!B$2:I$685,4,FALSE)</f>
        <v>^0H&gt;H2C1O1</v>
      </c>
    </row>
    <row r="107" spans="1:8" x14ac:dyDescent="0.3">
      <c r="A107">
        <v>10</v>
      </c>
      <c r="B107" t="s">
        <v>304</v>
      </c>
      <c r="C107" t="s">
        <v>305</v>
      </c>
      <c r="D107" t="s">
        <v>306</v>
      </c>
      <c r="E107">
        <v>-29.992806000000002</v>
      </c>
      <c r="F107">
        <v>-30.092199999999998</v>
      </c>
      <c r="G107" t="s">
        <v>307</v>
      </c>
      <c r="H107" t="str">
        <f>VLOOKUP(G107,UnitTestItems!B$2:I$685,4,FALSE)</f>
        <v>O&gt;H2C1S1</v>
      </c>
    </row>
    <row r="108" spans="1:8" x14ac:dyDescent="0.3">
      <c r="A108">
        <v>610</v>
      </c>
      <c r="C108" t="s">
        <v>308</v>
      </c>
      <c r="D108" t="s">
        <v>309</v>
      </c>
      <c r="E108">
        <v>-29.992806000000002</v>
      </c>
      <c r="F108">
        <v>-30.092199999999998</v>
      </c>
      <c r="G108" t="s">
        <v>307</v>
      </c>
      <c r="H108" t="str">
        <f>VLOOKUP(G108,UnitTestItems!B$2:I$685,4,FALSE)</f>
        <v>O&gt;H2C1S1</v>
      </c>
    </row>
    <row r="109" spans="1:8" x14ac:dyDescent="0.3">
      <c r="A109">
        <v>675</v>
      </c>
      <c r="C109" t="s">
        <v>310</v>
      </c>
      <c r="D109" t="s">
        <v>311</v>
      </c>
      <c r="E109">
        <v>-29.978202</v>
      </c>
      <c r="F109">
        <v>-30.0242</v>
      </c>
      <c r="G109" t="s">
        <v>312</v>
      </c>
      <c r="H109" t="str">
        <f>VLOOKUP(G109,UnitTestItems!B$2:I$685,4,FALSE)</f>
        <v>H2N2&gt;C5</v>
      </c>
    </row>
    <row r="110" spans="1:8" x14ac:dyDescent="0.3">
      <c r="A110">
        <v>565</v>
      </c>
      <c r="C110" t="s">
        <v>313</v>
      </c>
      <c r="D110" t="s">
        <v>314</v>
      </c>
      <c r="E110">
        <v>-29.974178999999999</v>
      </c>
      <c r="F110">
        <v>-29.982900000000001</v>
      </c>
      <c r="G110" t="s">
        <v>315</v>
      </c>
      <c r="H110" t="str">
        <f>VLOOKUP(G110,UnitTestItems!B$2:I$685,4,FALSE)</f>
        <v>H2&gt;O2</v>
      </c>
    </row>
    <row r="111" spans="1:8" x14ac:dyDescent="0.3">
      <c r="A111">
        <v>1139</v>
      </c>
      <c r="C111" t="s">
        <v>316</v>
      </c>
      <c r="D111" t="s">
        <v>317</v>
      </c>
      <c r="E111">
        <v>-29.026548999999999</v>
      </c>
      <c r="F111">
        <v>-29.0412</v>
      </c>
      <c r="G111" t="s">
        <v>318</v>
      </c>
      <c r="H111" t="str">
        <f>VLOOKUP(G111,UnitTestItems!B$2:I$685,4,FALSE)</f>
        <v>^0H&gt;H3C1N1</v>
      </c>
    </row>
    <row r="112" spans="1:8" x14ac:dyDescent="0.3">
      <c r="A112">
        <v>1186</v>
      </c>
      <c r="C112" t="s">
        <v>319</v>
      </c>
      <c r="D112" t="s">
        <v>320</v>
      </c>
      <c r="E112">
        <v>-28.990164</v>
      </c>
      <c r="F112">
        <v>-28.998200000000001</v>
      </c>
      <c r="G112" t="s">
        <v>321</v>
      </c>
      <c r="H112" t="str">
        <f>VLOOKUP(G112,UnitTestItems!B$2:I$685,4,FALSE)</f>
        <v>H&gt;N1O1</v>
      </c>
    </row>
    <row r="113" spans="1:8" x14ac:dyDescent="0.3">
      <c r="A113">
        <v>642</v>
      </c>
      <c r="C113" t="s">
        <v>322</v>
      </c>
      <c r="D113" t="s">
        <v>323</v>
      </c>
      <c r="E113">
        <v>-28.042534</v>
      </c>
      <c r="F113">
        <v>-28.0565</v>
      </c>
      <c r="G113" t="s">
        <v>324</v>
      </c>
      <c r="H113" t="str">
        <f>VLOOKUP(G113,UnitTestItems!B$2:I$685,4,FALSE)</f>
        <v>O&gt;H4C1N2</v>
      </c>
    </row>
    <row r="114" spans="1:8" x14ac:dyDescent="0.3">
      <c r="A114">
        <v>667</v>
      </c>
      <c r="C114" t="s">
        <v>325</v>
      </c>
      <c r="D114" t="s">
        <v>326</v>
      </c>
      <c r="E114">
        <v>-28.031300000000002</v>
      </c>
      <c r="F114">
        <v>-28.0532</v>
      </c>
      <c r="G114" t="s">
        <v>327</v>
      </c>
      <c r="H114" t="str">
        <f>VLOOKUP(G114,UnitTestItems!B$2:I$685,4,FALSE)</f>
        <v>^0H&gt;H4C2</v>
      </c>
    </row>
    <row r="115" spans="1:8" x14ac:dyDescent="0.3">
      <c r="A115">
        <v>1143</v>
      </c>
      <c r="C115" t="s">
        <v>328</v>
      </c>
      <c r="D115" t="s">
        <v>329</v>
      </c>
      <c r="E115">
        <v>-28.031300000000002</v>
      </c>
      <c r="F115">
        <v>-28.0532</v>
      </c>
      <c r="G115" t="s">
        <v>327</v>
      </c>
      <c r="H115" t="str">
        <f>VLOOKUP(G115,UnitTestItems!B$2:I$685,4,FALSE)</f>
        <v>^0H&gt;H4C2</v>
      </c>
    </row>
    <row r="116" spans="1:8" x14ac:dyDescent="0.3">
      <c r="A116">
        <v>640</v>
      </c>
      <c r="C116" t="s">
        <v>330</v>
      </c>
      <c r="D116" t="s">
        <v>331</v>
      </c>
      <c r="E116">
        <v>-28.006148</v>
      </c>
      <c r="F116">
        <v>-28.013400000000001</v>
      </c>
      <c r="G116" t="s">
        <v>332</v>
      </c>
      <c r="H116" t="str">
        <f>VLOOKUP(G116,UnitTestItems!B$2:I$685,4,FALSE)</f>
        <v>^0H&gt;N2</v>
      </c>
    </row>
    <row r="117" spans="1:8" x14ac:dyDescent="0.3">
      <c r="A117">
        <v>369</v>
      </c>
      <c r="B117" t="s">
        <v>333</v>
      </c>
      <c r="C117" t="s">
        <v>334</v>
      </c>
      <c r="D117" t="s">
        <v>335</v>
      </c>
      <c r="E117">
        <v>-27.994914999999999</v>
      </c>
      <c r="F117">
        <v>-28.010100000000001</v>
      </c>
      <c r="G117" t="s">
        <v>336</v>
      </c>
      <c r="H117" t="str">
        <f>VLOOKUP(G117,UnitTestItems!B$2:I$685,4,FALSE)</f>
        <v>^0H&gt;C1O1</v>
      </c>
    </row>
    <row r="118" spans="1:8" x14ac:dyDescent="0.3">
      <c r="A118">
        <v>1075</v>
      </c>
      <c r="C118" t="s">
        <v>337</v>
      </c>
      <c r="D118" t="s">
        <v>338</v>
      </c>
      <c r="E118">
        <v>-27.994914999999999</v>
      </c>
      <c r="F118">
        <v>-28.010100000000001</v>
      </c>
      <c r="G118" t="s">
        <v>336</v>
      </c>
      <c r="H118" t="str">
        <f>VLOOKUP(G118,UnitTestItems!B$2:I$685,4,FALSE)</f>
        <v>^0H&gt;C1O1</v>
      </c>
    </row>
    <row r="119" spans="1:8" x14ac:dyDescent="0.3">
      <c r="A119">
        <v>1087</v>
      </c>
      <c r="C119" t="s">
        <v>339</v>
      </c>
      <c r="D119" t="s">
        <v>340</v>
      </c>
      <c r="E119">
        <v>-27.994914999999999</v>
      </c>
      <c r="F119">
        <v>-28.010100000000001</v>
      </c>
      <c r="G119" t="s">
        <v>336</v>
      </c>
      <c r="H119" t="str">
        <f>VLOOKUP(G119,UnitTestItems!B$2:I$685,4,FALSE)</f>
        <v>^0H&gt;C1O1</v>
      </c>
    </row>
    <row r="120" spans="1:8" x14ac:dyDescent="0.3">
      <c r="A120">
        <v>1191</v>
      </c>
      <c r="C120" t="s">
        <v>341</v>
      </c>
      <c r="D120" t="s">
        <v>342</v>
      </c>
      <c r="E120">
        <v>-27.058517999999999</v>
      </c>
      <c r="F120">
        <v>-27.0717</v>
      </c>
      <c r="G120" t="s">
        <v>343</v>
      </c>
      <c r="H120" t="str">
        <f>VLOOKUP(G120,UnitTestItems!B$2:I$685,4,FALSE)</f>
        <v>O2&gt;H5C1N3</v>
      </c>
    </row>
    <row r="121" spans="1:8" x14ac:dyDescent="0.3">
      <c r="A121">
        <v>594</v>
      </c>
      <c r="C121" t="s">
        <v>344</v>
      </c>
      <c r="D121" t="s">
        <v>345</v>
      </c>
      <c r="E121">
        <v>-27.047284999999999</v>
      </c>
      <c r="F121">
        <v>-27.0684</v>
      </c>
      <c r="G121" t="s">
        <v>346</v>
      </c>
      <c r="H121" t="str">
        <f>VLOOKUP(G121,UnitTestItems!B$2:I$685,4,FALSE)</f>
        <v>O&gt;H5C2N1</v>
      </c>
    </row>
    <row r="122" spans="1:8" x14ac:dyDescent="0.3">
      <c r="A122">
        <v>616</v>
      </c>
      <c r="C122" t="s">
        <v>347</v>
      </c>
      <c r="D122" t="s">
        <v>348</v>
      </c>
      <c r="E122">
        <v>-27.010898999999998</v>
      </c>
      <c r="F122">
        <v>-27.025300000000001</v>
      </c>
      <c r="G122" t="s">
        <v>349</v>
      </c>
      <c r="H122" t="str">
        <f>VLOOKUP(G122,UnitTestItems!B$2:I$685,4,FALSE)</f>
        <v>^0H&gt;H1C1N1</v>
      </c>
    </row>
    <row r="123" spans="1:8" x14ac:dyDescent="0.3">
      <c r="A123">
        <v>1185</v>
      </c>
      <c r="C123" t="s">
        <v>350</v>
      </c>
      <c r="D123" t="s">
        <v>351</v>
      </c>
      <c r="E123">
        <v>-27.010898999999998</v>
      </c>
      <c r="F123">
        <v>-27.025300000000001</v>
      </c>
      <c r="G123" t="s">
        <v>349</v>
      </c>
      <c r="H123" t="str">
        <f>VLOOKUP(G123,UnitTestItems!B$2:I$685,4,FALSE)</f>
        <v>^0H&gt;H1C1N1</v>
      </c>
    </row>
    <row r="124" spans="1:8" x14ac:dyDescent="0.3">
      <c r="A124">
        <v>601</v>
      </c>
      <c r="C124" t="s">
        <v>352</v>
      </c>
      <c r="D124" t="s">
        <v>353</v>
      </c>
      <c r="E124">
        <v>-26.052036000000001</v>
      </c>
      <c r="F124">
        <v>-26.080300000000001</v>
      </c>
      <c r="G124" t="s">
        <v>354</v>
      </c>
      <c r="H124" t="str">
        <f>VLOOKUP(G124,UnitTestItems!B$2:I$685,4,FALSE)</f>
        <v>O&gt;H6C3</v>
      </c>
    </row>
    <row r="125" spans="1:8" x14ac:dyDescent="0.3">
      <c r="A125">
        <v>1078</v>
      </c>
      <c r="C125" t="s">
        <v>355</v>
      </c>
      <c r="D125" t="s">
        <v>356</v>
      </c>
      <c r="E125">
        <v>-26.033408999999999</v>
      </c>
      <c r="F125">
        <v>-25.9711</v>
      </c>
      <c r="G125" t="s">
        <v>357</v>
      </c>
      <c r="H125" t="str">
        <f>VLOOKUP(G125,UnitTestItems!B$2:I$685,4,FALSE)</f>
        <v>S&gt;H2C2O2</v>
      </c>
    </row>
    <row r="126" spans="1:8" x14ac:dyDescent="0.3">
      <c r="A126">
        <v>624</v>
      </c>
      <c r="C126" t="s">
        <v>358</v>
      </c>
      <c r="D126" t="s">
        <v>359</v>
      </c>
      <c r="E126">
        <v>-26.015650000000001</v>
      </c>
      <c r="F126">
        <v>-26.037299999999998</v>
      </c>
      <c r="G126" t="s">
        <v>360</v>
      </c>
      <c r="H126" t="str">
        <f>VLOOKUP(G126,UnitTestItems!B$2:I$685,4,FALSE)</f>
        <v>^0H&gt;H2C2</v>
      </c>
    </row>
    <row r="127" spans="1:8" x14ac:dyDescent="0.3">
      <c r="A127">
        <v>681</v>
      </c>
      <c r="C127" t="s">
        <v>361</v>
      </c>
      <c r="D127" t="s">
        <v>362</v>
      </c>
      <c r="E127">
        <v>-26.004417</v>
      </c>
      <c r="F127">
        <v>-26.033999999999999</v>
      </c>
      <c r="G127" t="s">
        <v>363</v>
      </c>
      <c r="H127" t="str">
        <f>VLOOKUP(G127,UnitTestItems!B$2:I$685,4,FALSE)</f>
        <v>N2&gt;H2C3O1</v>
      </c>
    </row>
    <row r="128" spans="1:8" x14ac:dyDescent="0.3">
      <c r="A128">
        <v>1132</v>
      </c>
      <c r="C128" t="s">
        <v>364</v>
      </c>
      <c r="D128" t="s">
        <v>365</v>
      </c>
      <c r="E128">
        <v>-25.085778999999999</v>
      </c>
      <c r="F128">
        <v>-25.029399999999999</v>
      </c>
      <c r="G128" t="s">
        <v>366</v>
      </c>
      <c r="H128" t="str">
        <f>VLOOKUP(G128,UnitTestItems!B$2:I$685,4,FALSE)</f>
        <v>S&gt;H7C3N1</v>
      </c>
    </row>
    <row r="129" spans="1:8" x14ac:dyDescent="0.3">
      <c r="A129">
        <v>643</v>
      </c>
      <c r="C129" t="s">
        <v>367</v>
      </c>
      <c r="D129" t="s">
        <v>368</v>
      </c>
      <c r="E129">
        <v>-25.060625999999999</v>
      </c>
      <c r="F129">
        <v>-24.989599999999999</v>
      </c>
      <c r="G129" t="s">
        <v>369</v>
      </c>
      <c r="H129" t="str">
        <f>VLOOKUP(G129,UnitTestItems!B$2:I$685,4,FALSE)</f>
        <v>S&gt;H3C1N3</v>
      </c>
    </row>
    <row r="130" spans="1:8" x14ac:dyDescent="0.3">
      <c r="A130">
        <v>1178</v>
      </c>
      <c r="C130" t="s">
        <v>370</v>
      </c>
      <c r="D130" t="s">
        <v>371</v>
      </c>
      <c r="E130">
        <v>-25.049392999999998</v>
      </c>
      <c r="F130">
        <v>-24.9863</v>
      </c>
      <c r="G130" t="s">
        <v>372</v>
      </c>
      <c r="H130" t="str">
        <f>VLOOKUP(G130,UnitTestItems!B$2:I$685,4,FALSE)</f>
        <v>S&gt;H3C2N1O1</v>
      </c>
    </row>
    <row r="131" spans="1:8" x14ac:dyDescent="0.3">
      <c r="A131">
        <v>585</v>
      </c>
      <c r="C131" t="s">
        <v>373</v>
      </c>
      <c r="D131" t="s">
        <v>374</v>
      </c>
      <c r="E131">
        <v>-23.974848000000001</v>
      </c>
      <c r="F131">
        <v>-23.9816</v>
      </c>
      <c r="G131" t="s">
        <v>375</v>
      </c>
      <c r="H131" t="str">
        <f>VLOOKUP(G131,UnitTestItems!B$2:I$685,4,FALSE)</f>
        <v>H4&gt;N2</v>
      </c>
    </row>
    <row r="132" spans="1:8" x14ac:dyDescent="0.3">
      <c r="A132">
        <v>348</v>
      </c>
      <c r="B132" t="s">
        <v>376</v>
      </c>
      <c r="C132" t="s">
        <v>377</v>
      </c>
      <c r="D132" t="s">
        <v>378</v>
      </c>
      <c r="E132">
        <v>-23.015984</v>
      </c>
      <c r="F132">
        <v>-23.0366</v>
      </c>
      <c r="G132" t="s">
        <v>379</v>
      </c>
      <c r="H132" t="str">
        <f>VLOOKUP(G132,UnitTestItems!B$2:I$685,4,FALSE)</f>
        <v>O&gt;H1C2N1</v>
      </c>
    </row>
    <row r="133" spans="1:8" x14ac:dyDescent="0.3">
      <c r="A133">
        <v>1236</v>
      </c>
      <c r="C133" t="s">
        <v>380</v>
      </c>
      <c r="D133" t="s">
        <v>381</v>
      </c>
      <c r="E133">
        <v>-23.015984</v>
      </c>
      <c r="F133">
        <v>-23.0366</v>
      </c>
      <c r="G133" t="s">
        <v>379</v>
      </c>
      <c r="H133" t="str">
        <f>VLOOKUP(G133,UnitTestItems!B$2:I$685,4,FALSE)</f>
        <v>O&gt;H1C2N1</v>
      </c>
    </row>
    <row r="134" spans="1:8" x14ac:dyDescent="0.3">
      <c r="A134">
        <v>349</v>
      </c>
      <c r="B134" t="s">
        <v>382</v>
      </c>
      <c r="C134" t="s">
        <v>383</v>
      </c>
      <c r="D134" t="s">
        <v>384</v>
      </c>
      <c r="E134">
        <v>-22.031969</v>
      </c>
      <c r="F134">
        <v>-22.0519</v>
      </c>
      <c r="G134" t="s">
        <v>385</v>
      </c>
      <c r="H134" t="str">
        <f>VLOOKUP(G134,UnitTestItems!B$2:I$685,4,FALSE)</f>
        <v>O2&gt;H2C2N2</v>
      </c>
    </row>
    <row r="135" spans="1:8" x14ac:dyDescent="0.3">
      <c r="A135">
        <v>899</v>
      </c>
      <c r="C135" t="s">
        <v>386</v>
      </c>
      <c r="D135" t="s">
        <v>387</v>
      </c>
      <c r="E135">
        <v>-21.987721000000001</v>
      </c>
      <c r="F135">
        <v>-22.0702</v>
      </c>
      <c r="G135" t="s">
        <v>388</v>
      </c>
      <c r="H135" t="str">
        <f>VLOOKUP(G135,UnitTestItems!B$2:I$685,4,FALSE)</f>
        <v>C&gt;H2S1</v>
      </c>
    </row>
    <row r="136" spans="1:8" x14ac:dyDescent="0.3">
      <c r="A136">
        <v>1355</v>
      </c>
      <c r="C136" t="s">
        <v>389</v>
      </c>
      <c r="D136" t="s">
        <v>390</v>
      </c>
      <c r="E136">
        <v>-20.026215000000001</v>
      </c>
      <c r="F136">
        <v>-20.031199999999998</v>
      </c>
      <c r="G136" t="s">
        <v>391</v>
      </c>
      <c r="H136" t="str">
        <f>VLOOKUP(G136,UnitTestItems!B$2:I$685,4,FALSE)</f>
        <v>^0H&gt;H4O1</v>
      </c>
    </row>
    <row r="137" spans="1:8" x14ac:dyDescent="0.3">
      <c r="A137">
        <v>641</v>
      </c>
      <c r="C137" t="s">
        <v>392</v>
      </c>
      <c r="D137" t="s">
        <v>393</v>
      </c>
      <c r="E137">
        <v>-19.042199</v>
      </c>
      <c r="F137">
        <v>-19.046399999999998</v>
      </c>
      <c r="G137" t="s">
        <v>394</v>
      </c>
      <c r="H137" t="str">
        <f>VLOOKUP(G137,UnitTestItems!B$2:I$685,4,FALSE)</f>
        <v>^0H&gt;H5N1</v>
      </c>
    </row>
    <row r="138" spans="1:8" x14ac:dyDescent="0.3">
      <c r="A138">
        <v>1099</v>
      </c>
      <c r="C138" t="s">
        <v>395</v>
      </c>
      <c r="D138" t="s">
        <v>396</v>
      </c>
      <c r="E138">
        <v>-19.009836</v>
      </c>
      <c r="F138">
        <v>-19.044599999999999</v>
      </c>
      <c r="G138" t="s">
        <v>397</v>
      </c>
      <c r="H138" t="str">
        <f>VLOOKUP(G138,UnitTestItems!B$2:I$685,4,FALSE)</f>
        <v>NO&gt;H1C4</v>
      </c>
    </row>
    <row r="139" spans="1:8" x14ac:dyDescent="0.3">
      <c r="A139">
        <v>1095</v>
      </c>
      <c r="C139" t="s">
        <v>398</v>
      </c>
      <c r="D139" t="s">
        <v>399</v>
      </c>
      <c r="E139">
        <v>-18.973451000000001</v>
      </c>
      <c r="F139">
        <v>-19.0016</v>
      </c>
      <c r="G139" t="s">
        <v>400</v>
      </c>
      <c r="H139" t="str">
        <f>VLOOKUP(G139,UnitTestItems!B$2:I$685,4,FALSE)</f>
        <v>H3N&gt;C3</v>
      </c>
    </row>
    <row r="140" spans="1:8" x14ac:dyDescent="0.3">
      <c r="A140">
        <v>1092</v>
      </c>
      <c r="C140" t="s">
        <v>401</v>
      </c>
      <c r="D140" t="s">
        <v>402</v>
      </c>
      <c r="E140">
        <v>-18.025821000000001</v>
      </c>
      <c r="F140">
        <v>-18.059899999999999</v>
      </c>
      <c r="G140" t="s">
        <v>403</v>
      </c>
      <c r="H140" t="str">
        <f>VLOOKUP(G140,UnitTestItems!B$2:I$685,4,FALSE)</f>
        <v>O2&gt;H2C4</v>
      </c>
    </row>
    <row r="141" spans="1:8" x14ac:dyDescent="0.3">
      <c r="A141">
        <v>1419</v>
      </c>
      <c r="C141" t="s">
        <v>404</v>
      </c>
      <c r="D141" t="s">
        <v>405</v>
      </c>
      <c r="E141">
        <v>-18.023584</v>
      </c>
      <c r="F141">
        <v>-18.023900000000001</v>
      </c>
      <c r="G141" t="s">
        <v>406</v>
      </c>
      <c r="H141" t="str">
        <f>VLOOKUP(G141,UnitTestItems!B$2:I$685,4,FALSE)</f>
        <v xml:space="preserve"> </v>
      </c>
    </row>
    <row r="142" spans="1:8" x14ac:dyDescent="0.3">
      <c r="A142">
        <v>23</v>
      </c>
      <c r="B142" t="s">
        <v>407</v>
      </c>
      <c r="C142" t="s">
        <v>408</v>
      </c>
      <c r="D142" t="s">
        <v>409</v>
      </c>
      <c r="E142">
        <v>-18.010565</v>
      </c>
      <c r="F142">
        <v>-18.0153</v>
      </c>
      <c r="G142" t="s">
        <v>410</v>
      </c>
      <c r="H142" t="str">
        <f>VLOOKUP(G142,UnitTestItems!B$2:I$685,4,FALSE)</f>
        <v>^0H&gt;H2O1</v>
      </c>
    </row>
    <row r="143" spans="1:8" x14ac:dyDescent="0.3">
      <c r="A143">
        <v>27</v>
      </c>
      <c r="B143" t="s">
        <v>411</v>
      </c>
      <c r="C143" t="s">
        <v>412</v>
      </c>
      <c r="D143" t="s">
        <v>413</v>
      </c>
      <c r="E143">
        <v>-18.010565</v>
      </c>
      <c r="F143">
        <v>-18.0153</v>
      </c>
      <c r="G143" t="s">
        <v>410</v>
      </c>
      <c r="H143" t="str">
        <f>VLOOKUP(G143,UnitTestItems!B$2:I$685,4,FALSE)</f>
        <v>^0H&gt;H2O1</v>
      </c>
    </row>
    <row r="144" spans="1:8" x14ac:dyDescent="0.3">
      <c r="A144">
        <v>2018</v>
      </c>
      <c r="C144" t="s">
        <v>414</v>
      </c>
      <c r="D144" t="s">
        <v>415</v>
      </c>
      <c r="E144">
        <v>-18.010565</v>
      </c>
      <c r="F144">
        <v>-18.0153</v>
      </c>
      <c r="G144" t="s">
        <v>410</v>
      </c>
      <c r="H144" t="str">
        <f>VLOOKUP(G144,UnitTestItems!B$2:I$685,4,FALSE)</f>
        <v>^0H&gt;H2O1</v>
      </c>
    </row>
    <row r="145" spans="1:8" x14ac:dyDescent="0.3">
      <c r="A145">
        <v>402</v>
      </c>
      <c r="B145" t="s">
        <v>416</v>
      </c>
      <c r="C145" t="s">
        <v>417</v>
      </c>
      <c r="D145" t="s">
        <v>417</v>
      </c>
      <c r="E145">
        <v>-17.992806000000002</v>
      </c>
      <c r="F145">
        <v>-18.081499999999998</v>
      </c>
      <c r="G145" t="s">
        <v>418</v>
      </c>
      <c r="H145" t="str">
        <f>VLOOKUP(G145,UnitTestItems!B$2:I$685,4,FALSE)</f>
        <v>O&gt;H2S1</v>
      </c>
    </row>
    <row r="146" spans="1:8" x14ac:dyDescent="0.3">
      <c r="A146">
        <v>1072</v>
      </c>
      <c r="C146" t="s">
        <v>419</v>
      </c>
      <c r="D146" t="s">
        <v>420</v>
      </c>
      <c r="E146">
        <v>-17.974178999999999</v>
      </c>
      <c r="F146">
        <v>-17.972200000000001</v>
      </c>
      <c r="G146" t="s">
        <v>421</v>
      </c>
      <c r="H146" t="str">
        <f>VLOOKUP(G146,UnitTestItems!B$2:I$685,4,FALSE)</f>
        <v>H2C&gt;O2</v>
      </c>
    </row>
    <row r="147" spans="1:8" x14ac:dyDescent="0.3">
      <c r="A147">
        <v>614</v>
      </c>
      <c r="C147" t="s">
        <v>422</v>
      </c>
      <c r="D147" t="s">
        <v>423</v>
      </c>
      <c r="E147">
        <v>-17.956420999999999</v>
      </c>
      <c r="F147">
        <v>-18.038399999999999</v>
      </c>
      <c r="G147" t="s">
        <v>424</v>
      </c>
      <c r="H147" t="str">
        <f>VLOOKUP(G147,UnitTestItems!B$2:I$685,4,FALSE)</f>
        <v>H2C&gt;S1</v>
      </c>
    </row>
    <row r="148" spans="1:8" x14ac:dyDescent="0.3">
      <c r="A148">
        <v>28</v>
      </c>
      <c r="B148" t="s">
        <v>425</v>
      </c>
      <c r="C148" t="s">
        <v>426</v>
      </c>
      <c r="D148" t="s">
        <v>427</v>
      </c>
      <c r="E148">
        <v>-17.026548999999999</v>
      </c>
      <c r="F148">
        <v>-17.0305</v>
      </c>
      <c r="G148" t="s">
        <v>428</v>
      </c>
      <c r="H148" t="str">
        <f>VLOOKUP(G148,UnitTestItems!B$2:I$685,4,FALSE)</f>
        <v>^0H&gt;H3N1</v>
      </c>
    </row>
    <row r="149" spans="1:8" x14ac:dyDescent="0.3">
      <c r="A149">
        <v>385</v>
      </c>
      <c r="B149" t="s">
        <v>429</v>
      </c>
      <c r="C149" t="s">
        <v>430</v>
      </c>
      <c r="D149" t="s">
        <v>431</v>
      </c>
      <c r="E149">
        <v>-17.026548999999999</v>
      </c>
      <c r="F149">
        <v>-17.0305</v>
      </c>
      <c r="G149" t="s">
        <v>428</v>
      </c>
      <c r="H149" t="str">
        <f>VLOOKUP(G149,UnitTestItems!B$2:I$685,4,FALSE)</f>
        <v>^0H&gt;H3N1</v>
      </c>
    </row>
    <row r="150" spans="1:8" x14ac:dyDescent="0.3">
      <c r="A150">
        <v>2026</v>
      </c>
      <c r="C150" t="s">
        <v>432</v>
      </c>
      <c r="D150" t="s">
        <v>433</v>
      </c>
      <c r="E150">
        <v>-17.026548999999999</v>
      </c>
      <c r="F150">
        <v>-17.0305</v>
      </c>
      <c r="G150" t="s">
        <v>428</v>
      </c>
      <c r="H150" t="str">
        <f>VLOOKUP(G150,UnitTestItems!B$2:I$685,4,FALSE)</f>
        <v>^0H&gt;H3N1</v>
      </c>
    </row>
    <row r="151" spans="1:8" x14ac:dyDescent="0.3">
      <c r="A151">
        <v>1149</v>
      </c>
      <c r="C151" t="s">
        <v>434</v>
      </c>
      <c r="D151" t="s">
        <v>435</v>
      </c>
      <c r="E151">
        <v>-16.997557</v>
      </c>
      <c r="F151">
        <v>-17.093399999999999</v>
      </c>
      <c r="G151" t="s">
        <v>436</v>
      </c>
      <c r="H151" t="str">
        <f>VLOOKUP(G151,UnitTestItems!B$2:I$685,4,FALSE)</f>
        <v>NO&gt;H3C1S1</v>
      </c>
    </row>
    <row r="152" spans="1:8" x14ac:dyDescent="0.3">
      <c r="A152">
        <v>1161</v>
      </c>
      <c r="C152" t="s">
        <v>437</v>
      </c>
      <c r="D152" t="s">
        <v>438</v>
      </c>
      <c r="E152">
        <v>-16.990164</v>
      </c>
      <c r="F152">
        <v>-16.987500000000001</v>
      </c>
      <c r="G152" t="s">
        <v>439</v>
      </c>
      <c r="H152" t="str">
        <f>VLOOKUP(G152,UnitTestItems!B$2:I$685,4,FALSE)</f>
        <v>HC&gt;N1O1</v>
      </c>
    </row>
    <row r="153" spans="1:8" x14ac:dyDescent="0.3">
      <c r="A153">
        <v>604</v>
      </c>
      <c r="C153" t="s">
        <v>440</v>
      </c>
      <c r="D153" t="s">
        <v>441</v>
      </c>
      <c r="E153">
        <v>-16.031300000000002</v>
      </c>
      <c r="F153">
        <v>-16.0425</v>
      </c>
      <c r="G153" t="s">
        <v>442</v>
      </c>
      <c r="H153" t="str">
        <f>VLOOKUP(G153,UnitTestItems!B$2:I$685,4,FALSE)</f>
        <v>^0H&gt;H4C1</v>
      </c>
    </row>
    <row r="154" spans="1:8" x14ac:dyDescent="0.3">
      <c r="A154">
        <v>1096</v>
      </c>
      <c r="C154" t="s">
        <v>443</v>
      </c>
      <c r="D154" t="s">
        <v>444</v>
      </c>
      <c r="E154">
        <v>-16.027929</v>
      </c>
      <c r="F154">
        <v>-15.9778</v>
      </c>
      <c r="G154" t="s">
        <v>445</v>
      </c>
      <c r="H154" t="str">
        <f>VLOOKUP(G154,UnitTestItems!B$2:I$685,4,FALSE)</f>
        <v>S&gt;C4</v>
      </c>
    </row>
    <row r="155" spans="1:8" x14ac:dyDescent="0.3">
      <c r="A155">
        <v>1144</v>
      </c>
      <c r="C155" t="s">
        <v>446</v>
      </c>
      <c r="D155" t="s">
        <v>447</v>
      </c>
      <c r="E155">
        <v>-16.013542000000001</v>
      </c>
      <c r="F155">
        <v>-16.108699999999999</v>
      </c>
      <c r="G155" t="s">
        <v>448</v>
      </c>
      <c r="H155" t="str">
        <f>VLOOKUP(G155,UnitTestItems!B$2:I$685,4,FALSE)</f>
        <v>O2&gt;H4C1S1</v>
      </c>
    </row>
    <row r="156" spans="1:8" x14ac:dyDescent="0.3">
      <c r="A156">
        <v>447</v>
      </c>
      <c r="B156" t="s">
        <v>449</v>
      </c>
      <c r="C156" t="s">
        <v>450</v>
      </c>
      <c r="D156" t="s">
        <v>451</v>
      </c>
      <c r="E156">
        <v>-15.994915000000001</v>
      </c>
      <c r="F156">
        <v>-15.9994</v>
      </c>
      <c r="G156" t="s">
        <v>452</v>
      </c>
      <c r="H156" t="str">
        <f>VLOOKUP(G156,UnitTestItems!B$2:I$685,4,FALSE)</f>
        <v>^0H&gt;O1</v>
      </c>
    </row>
    <row r="157" spans="1:8" x14ac:dyDescent="0.3">
      <c r="A157">
        <v>648</v>
      </c>
      <c r="C157" t="s">
        <v>453</v>
      </c>
      <c r="D157" t="s">
        <v>454</v>
      </c>
      <c r="E157">
        <v>-15.994915000000001</v>
      </c>
      <c r="F157">
        <v>-15.9994</v>
      </c>
      <c r="G157" t="s">
        <v>452</v>
      </c>
      <c r="H157" t="str">
        <f>VLOOKUP(G157,UnitTestItems!B$2:I$685,4,FALSE)</f>
        <v>^0H&gt;O1</v>
      </c>
    </row>
    <row r="158" spans="1:8" x14ac:dyDescent="0.3">
      <c r="A158">
        <v>678</v>
      </c>
      <c r="C158" t="s">
        <v>455</v>
      </c>
      <c r="D158" t="s">
        <v>456</v>
      </c>
      <c r="E158">
        <v>-15.994915000000001</v>
      </c>
      <c r="F158">
        <v>-15.9994</v>
      </c>
      <c r="G158" t="s">
        <v>452</v>
      </c>
      <c r="H158" t="str">
        <f>VLOOKUP(G158,UnitTestItems!B$2:I$685,4,FALSE)</f>
        <v>^0H&gt;O1</v>
      </c>
    </row>
    <row r="159" spans="1:8" x14ac:dyDescent="0.3">
      <c r="A159">
        <v>548</v>
      </c>
      <c r="C159" t="s">
        <v>457</v>
      </c>
      <c r="D159" t="s">
        <v>458</v>
      </c>
      <c r="E159">
        <v>-15.977156000000001</v>
      </c>
      <c r="F159">
        <v>-16.0656</v>
      </c>
      <c r="G159" t="s">
        <v>459</v>
      </c>
      <c r="H159" t="str">
        <f>VLOOKUP(G159,UnitTestItems!B$2:I$685,4,FALSE)</f>
        <v>O&gt;S1</v>
      </c>
    </row>
    <row r="160" spans="1:8" x14ac:dyDescent="0.3">
      <c r="A160">
        <v>559</v>
      </c>
      <c r="C160" t="s">
        <v>460</v>
      </c>
      <c r="D160" t="s">
        <v>461</v>
      </c>
      <c r="E160">
        <v>-15.958529</v>
      </c>
      <c r="F160">
        <v>-15.956300000000001</v>
      </c>
      <c r="G160" t="s">
        <v>462</v>
      </c>
      <c r="H160" t="str">
        <f>VLOOKUP(G160,UnitTestItems!B$2:I$685,4,FALSE)</f>
        <v>H4C&gt;O2</v>
      </c>
    </row>
    <row r="161" spans="1:8" x14ac:dyDescent="0.3">
      <c r="A161">
        <v>1081</v>
      </c>
      <c r="C161" t="s">
        <v>463</v>
      </c>
      <c r="D161" t="s">
        <v>464</v>
      </c>
      <c r="E161">
        <v>-15.958529</v>
      </c>
      <c r="F161">
        <v>-15.956300000000001</v>
      </c>
      <c r="G161" t="s">
        <v>462</v>
      </c>
      <c r="H161" t="str">
        <f>VLOOKUP(G161,UnitTestItems!B$2:I$685,4,FALSE)</f>
        <v>H4C&gt;O2</v>
      </c>
    </row>
    <row r="162" spans="1:8" x14ac:dyDescent="0.3">
      <c r="A162">
        <v>403</v>
      </c>
      <c r="B162" t="s">
        <v>465</v>
      </c>
      <c r="C162" t="s">
        <v>466</v>
      </c>
      <c r="D162" t="s">
        <v>467</v>
      </c>
      <c r="E162">
        <v>-15.010899</v>
      </c>
      <c r="F162">
        <v>-15.0146</v>
      </c>
      <c r="G162" t="s">
        <v>468</v>
      </c>
      <c r="H162" t="str">
        <f>VLOOKUP(G162,UnitTestItems!B$2:I$685,4,FALSE)</f>
        <v>^0H&gt;H1N1</v>
      </c>
    </row>
    <row r="163" spans="1:8" x14ac:dyDescent="0.3">
      <c r="A163">
        <v>600</v>
      </c>
      <c r="C163" t="s">
        <v>469</v>
      </c>
      <c r="D163" t="s">
        <v>470</v>
      </c>
      <c r="E163">
        <v>-15.010899</v>
      </c>
      <c r="F163">
        <v>-15.0146</v>
      </c>
      <c r="G163" t="s">
        <v>468</v>
      </c>
      <c r="H163" t="str">
        <f>VLOOKUP(G163,UnitTestItems!B$2:I$685,4,FALSE)</f>
        <v>^0H&gt;H1N1</v>
      </c>
    </row>
    <row r="164" spans="1:8" x14ac:dyDescent="0.3">
      <c r="A164">
        <v>991</v>
      </c>
      <c r="C164" t="s">
        <v>471</v>
      </c>
      <c r="D164" t="s">
        <v>472</v>
      </c>
      <c r="E164">
        <v>-15.010899</v>
      </c>
      <c r="F164">
        <v>-15.0146</v>
      </c>
      <c r="G164" t="s">
        <v>468</v>
      </c>
      <c r="H164" t="str">
        <f>VLOOKUP(G164,UnitTestItems!B$2:I$685,4,FALSE)</f>
        <v>^0H&gt;H1N1</v>
      </c>
    </row>
    <row r="165" spans="1:8" x14ac:dyDescent="0.3">
      <c r="A165">
        <v>1083</v>
      </c>
      <c r="C165" t="s">
        <v>473</v>
      </c>
      <c r="D165" t="s">
        <v>474</v>
      </c>
      <c r="E165">
        <v>-14.999665999999999</v>
      </c>
      <c r="F165">
        <v>-15.0113</v>
      </c>
      <c r="G165" t="s">
        <v>475</v>
      </c>
      <c r="H165" t="str">
        <f>VLOOKUP(G165,UnitTestItems!B$2:I$685,4,FALSE)</f>
        <v>N&gt;H1C1O1</v>
      </c>
    </row>
    <row r="166" spans="1:8" x14ac:dyDescent="0.3">
      <c r="A166">
        <v>635</v>
      </c>
      <c r="C166" t="s">
        <v>476</v>
      </c>
      <c r="D166" t="s">
        <v>477</v>
      </c>
      <c r="E166">
        <v>-14.974513999999999</v>
      </c>
      <c r="F166">
        <v>-14.9716</v>
      </c>
      <c r="G166" t="s">
        <v>478</v>
      </c>
      <c r="H166" t="str">
        <f>VLOOKUP(G166,UnitTestItems!B$2:I$685,4,FALSE)</f>
        <v>H3C&gt;N1O1</v>
      </c>
    </row>
    <row r="167" spans="1:8" x14ac:dyDescent="0.3">
      <c r="A167">
        <v>1164</v>
      </c>
      <c r="C167" t="s">
        <v>479</v>
      </c>
      <c r="D167" t="s">
        <v>480</v>
      </c>
      <c r="E167">
        <v>-14.974513999999999</v>
      </c>
      <c r="F167">
        <v>-14.9716</v>
      </c>
      <c r="G167" t="s">
        <v>478</v>
      </c>
      <c r="H167" t="str">
        <f>VLOOKUP(G167,UnitTestItems!B$2:I$685,4,FALSE)</f>
        <v>H3C&gt;N1O1</v>
      </c>
    </row>
    <row r="168" spans="1:8" x14ac:dyDescent="0.3">
      <c r="A168">
        <v>595</v>
      </c>
      <c r="C168" t="s">
        <v>481</v>
      </c>
      <c r="D168" t="s">
        <v>482</v>
      </c>
      <c r="E168">
        <v>-14.052035999999999</v>
      </c>
      <c r="F168">
        <v>-14.069599999999999</v>
      </c>
      <c r="G168" t="s">
        <v>483</v>
      </c>
      <c r="H168" t="str">
        <f>VLOOKUP(G168,UnitTestItems!B$2:I$685,4,FALSE)</f>
        <v>O&gt;H6C2</v>
      </c>
    </row>
    <row r="169" spans="1:8" x14ac:dyDescent="0.3">
      <c r="A169">
        <v>544</v>
      </c>
      <c r="C169" t="s">
        <v>484</v>
      </c>
      <c r="D169" t="s">
        <v>485</v>
      </c>
      <c r="E169">
        <v>-14.015650000000001</v>
      </c>
      <c r="F169">
        <v>-14.0266</v>
      </c>
      <c r="G169" t="s">
        <v>486</v>
      </c>
      <c r="H169" t="str">
        <f>VLOOKUP(G169,UnitTestItems!B$2:I$685,4,FALSE)</f>
        <v>^0H&gt;H2C1</v>
      </c>
    </row>
    <row r="170" spans="1:8" x14ac:dyDescent="0.3">
      <c r="A170">
        <v>562</v>
      </c>
      <c r="C170" t="s">
        <v>487</v>
      </c>
      <c r="D170" t="s">
        <v>488</v>
      </c>
      <c r="E170">
        <v>-14.015650000000001</v>
      </c>
      <c r="F170">
        <v>-14.0266</v>
      </c>
      <c r="G170" t="s">
        <v>486</v>
      </c>
      <c r="H170" t="str">
        <f>VLOOKUP(G170,UnitTestItems!B$2:I$685,4,FALSE)</f>
        <v>^0H&gt;H2C1</v>
      </c>
    </row>
    <row r="171" spans="1:8" x14ac:dyDescent="0.3">
      <c r="A171">
        <v>605</v>
      </c>
      <c r="C171" t="s">
        <v>489</v>
      </c>
      <c r="D171" t="s">
        <v>490</v>
      </c>
      <c r="E171">
        <v>-14.015650000000001</v>
      </c>
      <c r="F171">
        <v>-14.0266</v>
      </c>
      <c r="G171" t="s">
        <v>486</v>
      </c>
      <c r="H171" t="str">
        <f>VLOOKUP(G171,UnitTestItems!B$2:I$685,4,FALSE)</f>
        <v>^0H&gt;H2C1</v>
      </c>
    </row>
    <row r="172" spans="1:8" x14ac:dyDescent="0.3">
      <c r="A172">
        <v>658</v>
      </c>
      <c r="C172" t="s">
        <v>491</v>
      </c>
      <c r="D172" t="s">
        <v>492</v>
      </c>
      <c r="E172">
        <v>-14.015650000000001</v>
      </c>
      <c r="F172">
        <v>-14.0266</v>
      </c>
      <c r="G172" t="s">
        <v>486</v>
      </c>
      <c r="H172" t="str">
        <f>VLOOKUP(G172,UnitTestItems!B$2:I$685,4,FALSE)</f>
        <v>^0H&gt;H2C1</v>
      </c>
    </row>
    <row r="173" spans="1:8" x14ac:dyDescent="0.3">
      <c r="A173">
        <v>1183</v>
      </c>
      <c r="C173" t="s">
        <v>493</v>
      </c>
      <c r="D173" t="s">
        <v>494</v>
      </c>
      <c r="E173">
        <v>-14.015650000000001</v>
      </c>
      <c r="F173">
        <v>-14.0266</v>
      </c>
      <c r="G173" t="s">
        <v>486</v>
      </c>
      <c r="H173" t="str">
        <f>VLOOKUP(G173,UnitTestItems!B$2:I$685,4,FALSE)</f>
        <v>^0H&gt;H2C1</v>
      </c>
    </row>
    <row r="174" spans="1:8" x14ac:dyDescent="0.3">
      <c r="A174">
        <v>1076</v>
      </c>
      <c r="C174" t="s">
        <v>495</v>
      </c>
      <c r="D174" t="s">
        <v>496</v>
      </c>
      <c r="E174">
        <v>-13.979265</v>
      </c>
      <c r="F174">
        <v>-13.983499999999999</v>
      </c>
      <c r="G174" t="s">
        <v>497</v>
      </c>
      <c r="H174" t="str">
        <f>VLOOKUP(G174,UnitTestItems!B$2:I$685,4,FALSE)</f>
        <v>H2&gt;O1</v>
      </c>
    </row>
    <row r="175" spans="1:8" x14ac:dyDescent="0.3">
      <c r="A175">
        <v>1133</v>
      </c>
      <c r="C175" t="s">
        <v>498</v>
      </c>
      <c r="D175" t="s">
        <v>499</v>
      </c>
      <c r="E175">
        <v>-13.068020000000001</v>
      </c>
      <c r="F175">
        <v>-13.084899999999999</v>
      </c>
      <c r="G175" t="s">
        <v>500</v>
      </c>
      <c r="H175" t="str">
        <f>VLOOKUP(G175,UnitTestItems!B$2:I$685,4,FALSE)</f>
        <v>O2&gt;H7C2N1</v>
      </c>
    </row>
    <row r="176" spans="1:8" x14ac:dyDescent="0.3">
      <c r="A176">
        <v>1179</v>
      </c>
      <c r="C176" t="s">
        <v>501</v>
      </c>
      <c r="D176" t="s">
        <v>502</v>
      </c>
      <c r="E176">
        <v>-13.031634</v>
      </c>
      <c r="F176">
        <v>-13.0418</v>
      </c>
      <c r="G176" t="s">
        <v>503</v>
      </c>
      <c r="H176" t="str">
        <f>VLOOKUP(G176,UnitTestItems!B$2:I$685,4,FALSE)</f>
        <v>O&gt;H3C1N1</v>
      </c>
    </row>
    <row r="177" spans="1:8" x14ac:dyDescent="0.3">
      <c r="A177">
        <v>617</v>
      </c>
      <c r="C177" t="s">
        <v>504</v>
      </c>
      <c r="D177" t="s">
        <v>505</v>
      </c>
      <c r="E177">
        <v>-12.995248999999999</v>
      </c>
      <c r="F177">
        <v>-12.998799999999999</v>
      </c>
      <c r="G177" t="s">
        <v>506</v>
      </c>
      <c r="H177" t="str">
        <f>VLOOKUP(G177,UnitTestItems!B$2:I$685,4,FALSE)</f>
        <v>H&gt;N1</v>
      </c>
    </row>
    <row r="178" spans="1:8" x14ac:dyDescent="0.3">
      <c r="A178">
        <v>588</v>
      </c>
      <c r="C178" t="s">
        <v>507</v>
      </c>
      <c r="D178" t="s">
        <v>508</v>
      </c>
      <c r="E178">
        <v>-12.036386</v>
      </c>
      <c r="F178">
        <v>-12.053800000000001</v>
      </c>
      <c r="G178" t="s">
        <v>509</v>
      </c>
      <c r="H178" t="str">
        <f>VLOOKUP(G178,UnitTestItems!B$2:I$685,4,FALSE)</f>
        <v>O&gt;H4C2</v>
      </c>
    </row>
    <row r="179" spans="1:8" x14ac:dyDescent="0.3">
      <c r="A179">
        <v>1220</v>
      </c>
      <c r="C179" t="s">
        <v>510</v>
      </c>
      <c r="D179" t="s">
        <v>511</v>
      </c>
      <c r="E179">
        <v>-12.036386</v>
      </c>
      <c r="F179">
        <v>-12.053800000000001</v>
      </c>
      <c r="G179" t="s">
        <v>509</v>
      </c>
      <c r="H179" t="str">
        <f>VLOOKUP(G179,UnitTestItems!B$2:I$685,4,FALSE)</f>
        <v>O&gt;H4C2</v>
      </c>
    </row>
    <row r="180" spans="1:8" x14ac:dyDescent="0.3">
      <c r="A180">
        <v>1067</v>
      </c>
      <c r="C180" t="s">
        <v>512</v>
      </c>
      <c r="D180" t="s">
        <v>513</v>
      </c>
      <c r="E180">
        <v>-12.017759</v>
      </c>
      <c r="F180">
        <v>-11.9445</v>
      </c>
      <c r="G180" t="s">
        <v>514</v>
      </c>
      <c r="H180" t="str">
        <f>VLOOKUP(G180,UnitTestItems!B$2:I$685,4,FALSE)</f>
        <v>S&gt;C1O2</v>
      </c>
    </row>
    <row r="181" spans="1:8" x14ac:dyDescent="0.3">
      <c r="A181">
        <v>1156</v>
      </c>
      <c r="C181" t="s">
        <v>515</v>
      </c>
      <c r="D181" t="s">
        <v>516</v>
      </c>
      <c r="E181">
        <v>-11.033742999999999</v>
      </c>
      <c r="F181">
        <v>-10.9597</v>
      </c>
      <c r="G181" t="s">
        <v>517</v>
      </c>
      <c r="H181" t="str">
        <f>VLOOKUP(G181,UnitTestItems!B$2:I$685,4,FALSE)</f>
        <v>S&gt;H1C1N1O1</v>
      </c>
    </row>
    <row r="182" spans="1:8" x14ac:dyDescent="0.3">
      <c r="A182">
        <v>1126</v>
      </c>
      <c r="C182" t="s">
        <v>518</v>
      </c>
      <c r="D182" t="s">
        <v>519</v>
      </c>
      <c r="E182">
        <v>-10.07488</v>
      </c>
      <c r="F182">
        <v>-10.014699999999999</v>
      </c>
      <c r="G182" t="s">
        <v>520</v>
      </c>
      <c r="H182" t="str">
        <f>VLOOKUP(G182,UnitTestItems!B$2:I$685,4,FALSE)</f>
        <v>S&gt;H6C3</v>
      </c>
    </row>
    <row r="183" spans="1:8" x14ac:dyDescent="0.3">
      <c r="A183">
        <v>1916</v>
      </c>
      <c r="C183" t="s">
        <v>521</v>
      </c>
      <c r="D183" t="s">
        <v>521</v>
      </c>
      <c r="E183">
        <v>-10.031969</v>
      </c>
      <c r="F183">
        <v>-10.0412</v>
      </c>
      <c r="G183" t="s">
        <v>522</v>
      </c>
      <c r="H183" t="str">
        <f>VLOOKUP(G183,UnitTestItems!B$2:I$685,4,FALSE)</f>
        <v>O2&gt;H2C1N2</v>
      </c>
    </row>
    <row r="184" spans="1:8" x14ac:dyDescent="0.3">
      <c r="A184">
        <v>623</v>
      </c>
      <c r="C184" t="s">
        <v>523</v>
      </c>
      <c r="D184" t="s">
        <v>524</v>
      </c>
      <c r="E184">
        <v>-10.020735</v>
      </c>
      <c r="F184">
        <v>-10.0379</v>
      </c>
      <c r="G184" t="s">
        <v>525</v>
      </c>
      <c r="H184" t="str">
        <f>VLOOKUP(G184,UnitTestItems!B$2:I$685,4,FALSE)</f>
        <v>O&gt;H2C2</v>
      </c>
    </row>
    <row r="185" spans="1:8" x14ac:dyDescent="0.3">
      <c r="A185">
        <v>1094</v>
      </c>
      <c r="C185" t="s">
        <v>526</v>
      </c>
      <c r="D185" t="s">
        <v>527</v>
      </c>
      <c r="E185">
        <v>-10.009501999999999</v>
      </c>
      <c r="F185">
        <v>-10.034599999999999</v>
      </c>
      <c r="G185" t="s">
        <v>528</v>
      </c>
      <c r="H185" t="str">
        <f>VLOOKUP(G185,UnitTestItems!B$2:I$685,4,FALSE)</f>
        <v>N2&gt;H2C3</v>
      </c>
    </row>
    <row r="186" spans="1:8" x14ac:dyDescent="0.3">
      <c r="A186">
        <v>1195</v>
      </c>
      <c r="C186" t="s">
        <v>529</v>
      </c>
      <c r="D186" t="s">
        <v>530</v>
      </c>
      <c r="E186">
        <v>-9.0326970000000006</v>
      </c>
      <c r="F186">
        <v>-9.0117999999999991</v>
      </c>
      <c r="G186" t="s">
        <v>531</v>
      </c>
      <c r="H186" t="str">
        <f>VLOOKUP(G186,UnitTestItems!B$2:I$685,4,FALSE)</f>
        <v>C3&gt;H3N3</v>
      </c>
    </row>
    <row r="187" spans="1:8" x14ac:dyDescent="0.3">
      <c r="A187">
        <v>582</v>
      </c>
      <c r="C187" t="s">
        <v>532</v>
      </c>
      <c r="D187" t="s">
        <v>533</v>
      </c>
      <c r="E187">
        <v>-9.0003340000000005</v>
      </c>
      <c r="F187">
        <v>-9.0100999999999996</v>
      </c>
      <c r="G187" t="s">
        <v>534</v>
      </c>
      <c r="H187" t="str">
        <f>VLOOKUP(G187,UnitTestItems!B$2:I$685,4,FALSE)</f>
        <v>HO&gt;C1N1</v>
      </c>
    </row>
    <row r="188" spans="1:8" x14ac:dyDescent="0.3">
      <c r="A188">
        <v>1119</v>
      </c>
      <c r="C188" t="s">
        <v>535</v>
      </c>
      <c r="D188" t="s">
        <v>536</v>
      </c>
      <c r="E188">
        <v>-8.9639489999999995</v>
      </c>
      <c r="F188">
        <v>-8.9670000000000005</v>
      </c>
      <c r="G188" t="s">
        <v>537</v>
      </c>
      <c r="H188" t="str">
        <f>VLOOKUP(G188,UnitTestItems!B$2:I$685,4,FALSE)</f>
        <v>H5&gt;N1</v>
      </c>
    </row>
    <row r="189" spans="1:8" x14ac:dyDescent="0.3">
      <c r="A189">
        <v>1115</v>
      </c>
      <c r="C189" t="s">
        <v>538</v>
      </c>
      <c r="D189" t="s">
        <v>539</v>
      </c>
      <c r="E189">
        <v>-8.0163189999999993</v>
      </c>
      <c r="F189">
        <v>-8.0252999999999997</v>
      </c>
      <c r="G189" t="s">
        <v>540</v>
      </c>
      <c r="H189" t="str">
        <f>VLOOKUP(G189,UnitTestItems!B$2:I$685,4,FALSE)</f>
        <v>O2&gt;C1N2</v>
      </c>
    </row>
    <row r="190" spans="1:8" x14ac:dyDescent="0.3">
      <c r="A190">
        <v>1244</v>
      </c>
      <c r="C190" t="s">
        <v>541</v>
      </c>
      <c r="D190" t="s">
        <v>542</v>
      </c>
      <c r="E190">
        <v>-6.962218</v>
      </c>
      <c r="F190">
        <v>-6.9875999999999996</v>
      </c>
      <c r="G190" t="s">
        <v>543</v>
      </c>
      <c r="H190" t="str">
        <f>VLOOKUP(G190,UnitTestItems!B$2:I$685,4,FALSE)</f>
        <v>H3N3&gt;C3O1</v>
      </c>
    </row>
    <row r="191" spans="1:8" x14ac:dyDescent="0.3">
      <c r="A191">
        <v>1120</v>
      </c>
      <c r="C191" t="s">
        <v>544</v>
      </c>
      <c r="D191" t="s">
        <v>545</v>
      </c>
      <c r="E191">
        <v>-6.018427</v>
      </c>
      <c r="F191">
        <v>-5.9432</v>
      </c>
      <c r="G191" t="s">
        <v>546</v>
      </c>
      <c r="H191" t="str">
        <f>VLOOKUP(G191,UnitTestItems!B$2:I$685,4,FALSE)</f>
        <v>H2S&gt;C1N2</v>
      </c>
    </row>
    <row r="192" spans="1:8" x14ac:dyDescent="0.3">
      <c r="A192">
        <v>1063</v>
      </c>
      <c r="C192" t="s">
        <v>547</v>
      </c>
      <c r="D192" t="s">
        <v>548</v>
      </c>
      <c r="E192">
        <v>-5.9564209999999997</v>
      </c>
      <c r="F192">
        <v>-6.0277000000000003</v>
      </c>
      <c r="G192" t="s">
        <v>549</v>
      </c>
      <c r="H192" t="str">
        <f>VLOOKUP(G192,UnitTestItems!B$2:I$685,4,FALSE)</f>
        <v>H2C2&gt;S1</v>
      </c>
    </row>
    <row r="193" spans="1:8" x14ac:dyDescent="0.3">
      <c r="A193">
        <v>896</v>
      </c>
      <c r="C193" t="s">
        <v>550</v>
      </c>
      <c r="D193" t="s">
        <v>551</v>
      </c>
      <c r="E193">
        <v>-4.9863239999999998</v>
      </c>
      <c r="F193">
        <v>-5.0793999999999997</v>
      </c>
      <c r="G193" t="s">
        <v>552</v>
      </c>
      <c r="H193" t="str">
        <f>VLOOKUP(G193,UnitTestItems!B$2:I$685,4,FALSE)</f>
        <v>N3&gt;H3C1S1</v>
      </c>
    </row>
    <row r="194" spans="1:8" x14ac:dyDescent="0.3">
      <c r="A194">
        <v>662</v>
      </c>
      <c r="C194" t="s">
        <v>553</v>
      </c>
      <c r="D194" t="s">
        <v>554</v>
      </c>
      <c r="E194">
        <v>-3.9949150000000002</v>
      </c>
      <c r="F194">
        <v>-3.9887000000000001</v>
      </c>
      <c r="G194" t="s">
        <v>555</v>
      </c>
      <c r="H194" t="str">
        <f>VLOOKUP(G194,UnitTestItems!B$2:I$685,4,FALSE)</f>
        <v>C&gt;O1</v>
      </c>
    </row>
    <row r="195" spans="1:8" x14ac:dyDescent="0.3">
      <c r="A195">
        <v>1826</v>
      </c>
      <c r="C195" t="s">
        <v>556</v>
      </c>
      <c r="D195" t="s">
        <v>557</v>
      </c>
      <c r="E195">
        <v>-3.9949150000000002</v>
      </c>
      <c r="F195">
        <v>-3.9887000000000001</v>
      </c>
      <c r="G195" t="s">
        <v>555</v>
      </c>
      <c r="H195" t="str">
        <f>VLOOKUP(G195,UnitTestItems!B$2:I$685,4,FALSE)</f>
        <v>C&gt;O1</v>
      </c>
    </row>
    <row r="196" spans="1:8" x14ac:dyDescent="0.3">
      <c r="A196">
        <v>1066</v>
      </c>
      <c r="C196" t="s">
        <v>558</v>
      </c>
      <c r="D196" t="s">
        <v>559</v>
      </c>
      <c r="E196">
        <v>-3.9407709999999998</v>
      </c>
      <c r="F196">
        <v>-4.0118</v>
      </c>
      <c r="G196" t="s">
        <v>560</v>
      </c>
      <c r="H196" t="str">
        <f>VLOOKUP(G196,UnitTestItems!B$2:I$685,4,FALSE)</f>
        <v>H4C2&gt;S1</v>
      </c>
    </row>
    <row r="197" spans="1:8" x14ac:dyDescent="0.3">
      <c r="A197">
        <v>1151</v>
      </c>
      <c r="C197" t="s">
        <v>561</v>
      </c>
      <c r="D197" t="s">
        <v>562</v>
      </c>
      <c r="E197">
        <v>-2.9819070000000001</v>
      </c>
      <c r="F197">
        <v>-3.0668000000000002</v>
      </c>
      <c r="G197" t="s">
        <v>563</v>
      </c>
      <c r="H197" t="str">
        <f>VLOOKUP(G197,UnitTestItems!B$2:I$685,4,FALSE)</f>
        <v>NO&gt;H1S1</v>
      </c>
    </row>
    <row r="198" spans="1:8" x14ac:dyDescent="0.3">
      <c r="A198">
        <v>613</v>
      </c>
      <c r="C198" t="s">
        <v>564</v>
      </c>
      <c r="D198" t="s">
        <v>565</v>
      </c>
      <c r="E198">
        <v>-2.945522</v>
      </c>
      <c r="F198">
        <v>-3.0238</v>
      </c>
      <c r="G198" t="s">
        <v>566</v>
      </c>
      <c r="H198" t="str">
        <f>VLOOKUP(G198,UnitTestItems!B$2:I$685,4,FALSE)</f>
        <v>H3CN&gt;S1</v>
      </c>
    </row>
    <row r="199" spans="1:8" x14ac:dyDescent="0.3">
      <c r="A199">
        <v>939</v>
      </c>
      <c r="C199" t="s">
        <v>567</v>
      </c>
      <c r="D199" t="s">
        <v>568</v>
      </c>
      <c r="E199">
        <v>-2.945522</v>
      </c>
      <c r="F199">
        <v>-3.0238</v>
      </c>
      <c r="G199" t="s">
        <v>566</v>
      </c>
      <c r="H199" t="str">
        <f>VLOOKUP(G199,UnitTestItems!B$2:I$685,4,FALSE)</f>
        <v>H3CN&gt;S1</v>
      </c>
    </row>
    <row r="200" spans="1:8" x14ac:dyDescent="0.3">
      <c r="A200">
        <v>401</v>
      </c>
      <c r="B200" t="s">
        <v>569</v>
      </c>
      <c r="C200" t="s">
        <v>570</v>
      </c>
      <c r="D200" t="s">
        <v>571</v>
      </c>
      <c r="E200">
        <v>-2.0156499999999999</v>
      </c>
      <c r="F200">
        <v>-2.0158999999999998</v>
      </c>
      <c r="G200" t="s">
        <v>572</v>
      </c>
      <c r="H200" t="str">
        <f>VLOOKUP(G200,UnitTestItems!B$2:I$685,4,FALSE)</f>
        <v>^0H&gt;H2</v>
      </c>
    </row>
    <row r="201" spans="1:8" x14ac:dyDescent="0.3">
      <c r="A201">
        <v>1217</v>
      </c>
      <c r="C201" t="s">
        <v>573</v>
      </c>
      <c r="D201" t="s">
        <v>574</v>
      </c>
      <c r="E201">
        <v>-2.0156499999999999</v>
      </c>
      <c r="F201">
        <v>-2.0158999999999998</v>
      </c>
      <c r="G201" t="s">
        <v>572</v>
      </c>
      <c r="H201" t="str">
        <f>VLOOKUP(G201,UnitTestItems!B$2:I$685,4,FALSE)</f>
        <v>^0H&gt;H2</v>
      </c>
    </row>
    <row r="202" spans="1:8" x14ac:dyDescent="0.3">
      <c r="A202">
        <v>2020</v>
      </c>
      <c r="C202" t="s">
        <v>575</v>
      </c>
      <c r="D202" t="s">
        <v>576</v>
      </c>
      <c r="E202">
        <v>-2.0156499999999999</v>
      </c>
      <c r="F202">
        <v>-2.0158999999999998</v>
      </c>
      <c r="G202" t="s">
        <v>572</v>
      </c>
      <c r="H202" t="str">
        <f>VLOOKUP(G202,UnitTestItems!B$2:I$685,4,FALSE)</f>
        <v>^0H&gt;H2</v>
      </c>
    </row>
    <row r="203" spans="1:8" x14ac:dyDescent="0.3">
      <c r="A203">
        <v>1145</v>
      </c>
      <c r="C203" t="s">
        <v>577</v>
      </c>
      <c r="D203" t="s">
        <v>578</v>
      </c>
      <c r="E203">
        <v>-1.997892</v>
      </c>
      <c r="F203">
        <v>-2.0821000000000001</v>
      </c>
      <c r="G203" t="s">
        <v>579</v>
      </c>
      <c r="H203" t="str">
        <f>VLOOKUP(G203,UnitTestItems!B$2:I$685,4,FALSE)</f>
        <v>O2&gt;H2S1</v>
      </c>
    </row>
    <row r="204" spans="1:8" x14ac:dyDescent="0.3">
      <c r="A204">
        <v>1210</v>
      </c>
      <c r="C204" t="s">
        <v>580</v>
      </c>
      <c r="D204" t="s">
        <v>581</v>
      </c>
      <c r="E204">
        <v>-1.9792650000000001</v>
      </c>
      <c r="F204">
        <v>-1.9728000000000001</v>
      </c>
      <c r="G204" t="s">
        <v>582</v>
      </c>
      <c r="H204" t="str">
        <f>VLOOKUP(G204,UnitTestItems!B$2:I$685,4,FALSE)</f>
        <v>H2C&gt;O1</v>
      </c>
    </row>
    <row r="205" spans="1:8" x14ac:dyDescent="0.3">
      <c r="A205">
        <v>1065</v>
      </c>
      <c r="C205" t="s">
        <v>583</v>
      </c>
      <c r="D205" t="s">
        <v>584</v>
      </c>
      <c r="E205">
        <v>-1.961506</v>
      </c>
      <c r="F205">
        <v>-2.0390000000000001</v>
      </c>
      <c r="G205" t="s">
        <v>585</v>
      </c>
      <c r="H205" t="str">
        <f>VLOOKUP(G205,UnitTestItems!B$2:I$685,4,FALSE)</f>
        <v>H2CO&gt;S1</v>
      </c>
    </row>
    <row r="206" spans="1:8" x14ac:dyDescent="0.3">
      <c r="A206">
        <v>1069</v>
      </c>
      <c r="C206" t="s">
        <v>586</v>
      </c>
      <c r="D206" t="s">
        <v>587</v>
      </c>
      <c r="E206">
        <v>-1.942879</v>
      </c>
      <c r="F206">
        <v>-1.9298</v>
      </c>
      <c r="G206" t="s">
        <v>588</v>
      </c>
      <c r="H206" t="str">
        <f>VLOOKUP(G206,UnitTestItems!B$2:I$685,4,FALSE)</f>
        <v>H6C2&gt;O2</v>
      </c>
    </row>
    <row r="207" spans="1:8" x14ac:dyDescent="0.3">
      <c r="A207">
        <v>352</v>
      </c>
      <c r="B207" t="s">
        <v>589</v>
      </c>
      <c r="C207" t="s">
        <v>590</v>
      </c>
      <c r="D207" t="s">
        <v>591</v>
      </c>
      <c r="E207">
        <v>-1.0316339999999999</v>
      </c>
      <c r="F207">
        <v>-1.0310999999999999</v>
      </c>
      <c r="G207" t="s">
        <v>592</v>
      </c>
      <c r="H207" t="str">
        <f>VLOOKUP(G207,UnitTestItems!B$2:I$685,4,FALSE)</f>
        <v>O&gt;H3N1</v>
      </c>
    </row>
    <row r="208" spans="1:8" x14ac:dyDescent="0.3">
      <c r="A208">
        <v>374</v>
      </c>
      <c r="B208" t="s">
        <v>593</v>
      </c>
      <c r="C208" t="s">
        <v>594</v>
      </c>
      <c r="D208" t="s">
        <v>595</v>
      </c>
      <c r="E208">
        <v>-1.007825</v>
      </c>
      <c r="F208">
        <v>-1.0079</v>
      </c>
      <c r="G208" t="s">
        <v>596</v>
      </c>
      <c r="H208" t="str">
        <f>VLOOKUP(G208,UnitTestItems!B$2:I$685,4,FALSE)</f>
        <v>^0H&gt;H1</v>
      </c>
    </row>
    <row r="209" spans="1:8" x14ac:dyDescent="0.3">
      <c r="A209">
        <v>2</v>
      </c>
      <c r="B209" t="s">
        <v>597</v>
      </c>
      <c r="C209" t="s">
        <v>598</v>
      </c>
      <c r="D209" t="s">
        <v>599</v>
      </c>
      <c r="E209">
        <v>-0.984016</v>
      </c>
      <c r="F209">
        <v>-0.98480000000000001</v>
      </c>
      <c r="G209" t="s">
        <v>600</v>
      </c>
      <c r="H209" t="str">
        <f>VLOOKUP(G209,UnitTestItems!B$2:I$685,4,FALSE)</f>
        <v>HN&gt;O1</v>
      </c>
    </row>
    <row r="210" spans="1:8" x14ac:dyDescent="0.3">
      <c r="A210">
        <v>555</v>
      </c>
      <c r="C210" t="s">
        <v>601</v>
      </c>
      <c r="D210" t="s">
        <v>602</v>
      </c>
      <c r="E210">
        <v>-0.984016</v>
      </c>
      <c r="F210">
        <v>-0.98480000000000001</v>
      </c>
      <c r="G210" t="s">
        <v>600</v>
      </c>
      <c r="H210" t="str">
        <f>VLOOKUP(G210,UnitTestItems!B$2:I$685,4,FALSE)</f>
        <v>HN&gt;O1</v>
      </c>
    </row>
    <row r="211" spans="1:8" x14ac:dyDescent="0.3">
      <c r="A211">
        <v>561</v>
      </c>
      <c r="C211" t="s">
        <v>603</v>
      </c>
      <c r="D211" t="s">
        <v>604</v>
      </c>
      <c r="E211">
        <v>-0.984016</v>
      </c>
      <c r="F211">
        <v>-0.98480000000000001</v>
      </c>
      <c r="G211" t="s">
        <v>600</v>
      </c>
      <c r="H211" t="str">
        <f>VLOOKUP(G211,UnitTestItems!B$2:I$685,4,FALSE)</f>
        <v>HN&gt;O1</v>
      </c>
    </row>
    <row r="212" spans="1:8" x14ac:dyDescent="0.3">
      <c r="A212">
        <v>1827</v>
      </c>
      <c r="C212" t="s">
        <v>605</v>
      </c>
      <c r="D212" t="s">
        <v>606</v>
      </c>
      <c r="E212">
        <v>-0.97900600000000004</v>
      </c>
      <c r="F212">
        <v>-0.98370000000000002</v>
      </c>
      <c r="G212" t="s">
        <v>607</v>
      </c>
      <c r="H212" t="str">
        <f>VLOOKUP(G212,UnitTestItems!B$2:I$685,4,FALSE)</f>
        <v>D2^13.003355C&gt;H2O1</v>
      </c>
    </row>
    <row r="213" spans="1:8" x14ac:dyDescent="0.3">
      <c r="A213">
        <v>622</v>
      </c>
      <c r="C213" t="s">
        <v>608</v>
      </c>
      <c r="D213" t="s">
        <v>609</v>
      </c>
      <c r="E213">
        <v>-0.95886300000000002</v>
      </c>
      <c r="F213">
        <v>-0.94499999999999995</v>
      </c>
      <c r="G213" t="s">
        <v>610</v>
      </c>
      <c r="H213" t="str">
        <f>VLOOKUP(G213,UnitTestItems!B$2:I$685,4,FALSE)</f>
        <v>H5C2&gt;N1O1</v>
      </c>
    </row>
    <row r="214" spans="1:8" x14ac:dyDescent="0.3">
      <c r="A214">
        <v>563</v>
      </c>
      <c r="C214" t="s">
        <v>611</v>
      </c>
      <c r="D214" t="s">
        <v>612</v>
      </c>
      <c r="E214">
        <v>-0.94762999999999997</v>
      </c>
      <c r="F214">
        <v>-0.94169999999999998</v>
      </c>
      <c r="G214" t="s">
        <v>613</v>
      </c>
      <c r="H214" t="str">
        <f>VLOOKUP(G214,UnitTestItems!B$2:I$685,4,FALSE)</f>
        <v>H5CN&gt;O2</v>
      </c>
    </row>
    <row r="215" spans="1:8" x14ac:dyDescent="0.3">
      <c r="A215">
        <v>597</v>
      </c>
      <c r="C215" t="s">
        <v>614</v>
      </c>
      <c r="D215" t="s">
        <v>615</v>
      </c>
      <c r="E215">
        <v>-3.6386000000000002E-2</v>
      </c>
      <c r="F215">
        <v>-4.3099999999999999E-2</v>
      </c>
      <c r="G215" t="s">
        <v>616</v>
      </c>
      <c r="H215" t="str">
        <f>VLOOKUP(G215,UnitTestItems!B$2:I$685,4,FALSE)</f>
        <v>O&gt;H4C1</v>
      </c>
    </row>
    <row r="216" spans="1:8" x14ac:dyDescent="0.3">
      <c r="A216">
        <v>631</v>
      </c>
      <c r="C216" t="s">
        <v>617</v>
      </c>
      <c r="D216" t="s">
        <v>618</v>
      </c>
      <c r="E216">
        <v>3.6386000000000002E-2</v>
      </c>
      <c r="F216">
        <v>4.3099999999999999E-2</v>
      </c>
      <c r="G216" t="s">
        <v>619</v>
      </c>
      <c r="H216" t="str">
        <f>VLOOKUP(G216,UnitTestItems!B$2:I$685,4,FALSE)</f>
        <v>H4C&gt;O1</v>
      </c>
    </row>
    <row r="217" spans="1:8" x14ac:dyDescent="0.3">
      <c r="A217">
        <v>596</v>
      </c>
      <c r="C217" t="s">
        <v>620</v>
      </c>
      <c r="D217" t="s">
        <v>621</v>
      </c>
      <c r="E217">
        <v>0.94762999999999997</v>
      </c>
      <c r="F217">
        <v>0.94169999999999998</v>
      </c>
      <c r="G217" t="s">
        <v>622</v>
      </c>
      <c r="H217" t="str">
        <f>VLOOKUP(G217,UnitTestItems!B$2:I$685,4,FALSE)</f>
        <v>O2&gt;H5C1N1</v>
      </c>
    </row>
    <row r="218" spans="1:8" x14ac:dyDescent="0.3">
      <c r="A218">
        <v>589</v>
      </c>
      <c r="C218" t="s">
        <v>623</v>
      </c>
      <c r="D218" t="s">
        <v>624</v>
      </c>
      <c r="E218">
        <v>0.95886300000000002</v>
      </c>
      <c r="F218">
        <v>0.94499999999999995</v>
      </c>
      <c r="G218" t="s">
        <v>625</v>
      </c>
      <c r="H218" t="str">
        <f>VLOOKUP(G218,UnitTestItems!B$2:I$685,4,FALSE)</f>
        <v>NO&gt;H5C2</v>
      </c>
    </row>
    <row r="219" spans="1:8" x14ac:dyDescent="0.3">
      <c r="A219">
        <v>7</v>
      </c>
      <c r="B219" t="s">
        <v>626</v>
      </c>
      <c r="C219" t="s">
        <v>627</v>
      </c>
      <c r="D219" t="s">
        <v>627</v>
      </c>
      <c r="E219">
        <v>0.984016</v>
      </c>
      <c r="F219">
        <v>0.98480000000000001</v>
      </c>
      <c r="G219" t="s">
        <v>628</v>
      </c>
      <c r="H219" t="str">
        <f>VLOOKUP(G219,UnitTestItems!B$2:I$685,4,FALSE)</f>
        <v>O&gt;H1N1</v>
      </c>
    </row>
    <row r="220" spans="1:8" x14ac:dyDescent="0.3">
      <c r="A220">
        <v>621</v>
      </c>
      <c r="C220" t="s">
        <v>629</v>
      </c>
      <c r="D220" t="s">
        <v>630</v>
      </c>
      <c r="E220">
        <v>0.984016</v>
      </c>
      <c r="F220">
        <v>0.98480000000000001</v>
      </c>
      <c r="G220" t="s">
        <v>628</v>
      </c>
      <c r="H220" t="str">
        <f>VLOOKUP(G220,UnitTestItems!B$2:I$685,4,FALSE)</f>
        <v>O&gt;H1N1</v>
      </c>
    </row>
    <row r="221" spans="1:8" x14ac:dyDescent="0.3">
      <c r="A221">
        <v>632</v>
      </c>
      <c r="C221" t="s">
        <v>631</v>
      </c>
      <c r="D221" t="s">
        <v>632</v>
      </c>
      <c r="E221">
        <v>0.984016</v>
      </c>
      <c r="F221">
        <v>0.98480000000000001</v>
      </c>
      <c r="G221" t="s">
        <v>628</v>
      </c>
      <c r="H221" t="str">
        <f>VLOOKUP(G221,UnitTestItems!B$2:I$685,4,FALSE)</f>
        <v>O&gt;H1N1</v>
      </c>
    </row>
    <row r="222" spans="1:8" x14ac:dyDescent="0.3">
      <c r="A222">
        <v>994</v>
      </c>
      <c r="C222" t="s">
        <v>633</v>
      </c>
      <c r="D222" t="s">
        <v>634</v>
      </c>
      <c r="E222">
        <v>0.997035</v>
      </c>
      <c r="F222">
        <v>0.99339999999999995</v>
      </c>
      <c r="G222" t="s">
        <v>635</v>
      </c>
      <c r="H222" t="str">
        <f>VLOOKUP(G222,UnitTestItems!B$2:I$685,4,FALSE)</f>
        <v>^15.000109N&gt;N1</v>
      </c>
    </row>
    <row r="223" spans="1:8" x14ac:dyDescent="0.3">
      <c r="A223">
        <v>1127</v>
      </c>
      <c r="C223" t="s">
        <v>636</v>
      </c>
      <c r="D223" t="s">
        <v>637</v>
      </c>
      <c r="E223">
        <v>1.942879</v>
      </c>
      <c r="F223">
        <v>1.9298</v>
      </c>
      <c r="G223" t="s">
        <v>638</v>
      </c>
      <c r="H223" t="str">
        <f>VLOOKUP(G223,UnitTestItems!B$2:I$685,4,FALSE)</f>
        <v>O2&gt;H6C2</v>
      </c>
    </row>
    <row r="224" spans="1:8" x14ac:dyDescent="0.3">
      <c r="A224">
        <v>1203</v>
      </c>
      <c r="C224" t="s">
        <v>639</v>
      </c>
      <c r="D224" t="s">
        <v>640</v>
      </c>
      <c r="E224">
        <v>1.961506</v>
      </c>
      <c r="F224">
        <v>2.0390000000000001</v>
      </c>
      <c r="G224" t="s">
        <v>641</v>
      </c>
      <c r="H224" t="str">
        <f>VLOOKUP(G224,UnitTestItems!B$2:I$685,4,FALSE)</f>
        <v>S&gt;H2C1O1</v>
      </c>
    </row>
    <row r="225" spans="1:8" x14ac:dyDescent="0.3">
      <c r="A225">
        <v>1221</v>
      </c>
      <c r="C225" t="s">
        <v>642</v>
      </c>
      <c r="D225" t="s">
        <v>643</v>
      </c>
      <c r="E225">
        <v>1.9792650000000001</v>
      </c>
      <c r="F225">
        <v>1.9728000000000001</v>
      </c>
      <c r="G225" t="s">
        <v>644</v>
      </c>
      <c r="H225" t="str">
        <f>VLOOKUP(G225,UnitTestItems!B$2:I$685,4,FALSE)</f>
        <v>O&gt;H2C1</v>
      </c>
    </row>
    <row r="226" spans="1:8" x14ac:dyDescent="0.3">
      <c r="A226">
        <v>995</v>
      </c>
      <c r="C226" t="s">
        <v>645</v>
      </c>
      <c r="D226" t="s">
        <v>646</v>
      </c>
      <c r="E226">
        <v>1.99407</v>
      </c>
      <c r="F226">
        <v>1.9867999999999999</v>
      </c>
      <c r="G226" t="s">
        <v>647</v>
      </c>
      <c r="H226" t="str">
        <f>VLOOKUP(G226,UnitTestItems!B$2:I$685,4,FALSE)</f>
        <v>^15.000109N2&gt;N2</v>
      </c>
    </row>
    <row r="227" spans="1:8" x14ac:dyDescent="0.3">
      <c r="A227">
        <v>1082</v>
      </c>
      <c r="C227" t="s">
        <v>648</v>
      </c>
      <c r="D227" t="s">
        <v>649</v>
      </c>
      <c r="E227">
        <v>1.997892</v>
      </c>
      <c r="F227">
        <v>2.0821000000000001</v>
      </c>
      <c r="G227" t="s">
        <v>650</v>
      </c>
      <c r="H227" t="str">
        <f>VLOOKUP(G227,UnitTestItems!B$2:I$685,4,FALSE)</f>
        <v>H2S&gt;O2</v>
      </c>
    </row>
    <row r="228" spans="1:8" x14ac:dyDescent="0.3">
      <c r="A228">
        <v>258</v>
      </c>
      <c r="B228" t="s">
        <v>651</v>
      </c>
      <c r="C228" t="s">
        <v>652</v>
      </c>
      <c r="D228" t="s">
        <v>653</v>
      </c>
      <c r="E228">
        <v>2.0042460000000002</v>
      </c>
      <c r="F228">
        <v>1.9998</v>
      </c>
      <c r="G228" t="s">
        <v>654</v>
      </c>
      <c r="H228" t="str">
        <f>VLOOKUP(G228,UnitTestItems!B$2:I$685,4,FALSE)</f>
        <v>^17.999161O&gt;O1</v>
      </c>
    </row>
    <row r="229" spans="1:8" x14ac:dyDescent="0.3">
      <c r="A229">
        <v>1174</v>
      </c>
      <c r="C229" t="s">
        <v>655</v>
      </c>
      <c r="D229" t="s">
        <v>656</v>
      </c>
      <c r="E229">
        <v>2.0156499999999999</v>
      </c>
      <c r="F229">
        <v>2.0158999999999998</v>
      </c>
      <c r="G229" t="s">
        <v>657</v>
      </c>
      <c r="H229" t="str">
        <f>VLOOKUP(G229,UnitTestItems!B$2:I$685,4,FALSE)</f>
        <v>H2</v>
      </c>
    </row>
    <row r="230" spans="1:8" x14ac:dyDescent="0.3">
      <c r="A230">
        <v>598</v>
      </c>
      <c r="C230" t="s">
        <v>658</v>
      </c>
      <c r="D230" t="s">
        <v>659</v>
      </c>
      <c r="E230">
        <v>2.945522</v>
      </c>
      <c r="F230">
        <v>3.0238</v>
      </c>
      <c r="G230" t="s">
        <v>660</v>
      </c>
      <c r="H230" t="str">
        <f>VLOOKUP(G230,UnitTestItems!B$2:I$685,4,FALSE)</f>
        <v>S&gt;H3C1N1</v>
      </c>
    </row>
    <row r="231" spans="1:8" x14ac:dyDescent="0.3">
      <c r="A231">
        <v>1182</v>
      </c>
      <c r="C231" t="s">
        <v>661</v>
      </c>
      <c r="D231" t="s">
        <v>662</v>
      </c>
      <c r="E231">
        <v>2.9819070000000001</v>
      </c>
      <c r="F231">
        <v>3.0668000000000002</v>
      </c>
      <c r="G231" t="s">
        <v>663</v>
      </c>
      <c r="H231" t="str">
        <f>VLOOKUP(G231,UnitTestItems!B$2:I$685,4,FALSE)</f>
        <v>HS&gt;N1O1</v>
      </c>
    </row>
    <row r="232" spans="1:8" x14ac:dyDescent="0.3">
      <c r="A232">
        <v>170</v>
      </c>
      <c r="B232" t="s">
        <v>664</v>
      </c>
      <c r="C232" t="s">
        <v>665</v>
      </c>
      <c r="D232" t="s">
        <v>666</v>
      </c>
      <c r="E232">
        <v>2.9882610000000001</v>
      </c>
      <c r="F232">
        <v>2.9845000000000002</v>
      </c>
      <c r="G232" t="s">
        <v>667</v>
      </c>
      <c r="H232" t="str">
        <f>VLOOKUP(G232,UnitTestItems!B$2:I$685,4,FALSE)</f>
        <v>^17.999161O&gt;H1N1</v>
      </c>
    </row>
    <row r="233" spans="1:8" x14ac:dyDescent="0.3">
      <c r="A233">
        <v>366</v>
      </c>
      <c r="B233" t="s">
        <v>668</v>
      </c>
      <c r="C233" t="s">
        <v>669</v>
      </c>
      <c r="D233" t="s">
        <v>670</v>
      </c>
      <c r="E233">
        <v>2.9882610000000001</v>
      </c>
      <c r="F233">
        <v>2.9845000000000002</v>
      </c>
      <c r="G233" t="s">
        <v>667</v>
      </c>
      <c r="H233" t="str">
        <f>VLOOKUP(G233,UnitTestItems!B$2:I$685,4,FALSE)</f>
        <v>^17.999161O&gt;H1N1</v>
      </c>
    </row>
    <row r="234" spans="1:8" x14ac:dyDescent="0.3">
      <c r="A234">
        <v>996</v>
      </c>
      <c r="C234" t="s">
        <v>671</v>
      </c>
      <c r="D234" t="s">
        <v>672</v>
      </c>
      <c r="E234">
        <v>2.9911050000000001</v>
      </c>
      <c r="F234">
        <v>2.9802</v>
      </c>
      <c r="G234" t="s">
        <v>673</v>
      </c>
      <c r="H234" t="str">
        <f>VLOOKUP(G234,UnitTestItems!B$2:I$685,4,FALSE)</f>
        <v>^15.000109N3&gt;N3</v>
      </c>
    </row>
    <row r="235" spans="1:8" x14ac:dyDescent="0.3">
      <c r="A235">
        <v>1296</v>
      </c>
      <c r="C235" t="s">
        <v>674</v>
      </c>
      <c r="D235" t="s">
        <v>675</v>
      </c>
      <c r="E235">
        <v>3.0100639999999999</v>
      </c>
      <c r="F235">
        <v>2.9780000000000002</v>
      </c>
      <c r="G235" t="s">
        <v>676</v>
      </c>
      <c r="H235" t="str">
        <f>VLOOKUP(G235,UnitTestItems!B$2:I$685,4,FALSE)</f>
        <v>^13.003355C3&gt;C3</v>
      </c>
    </row>
    <row r="236" spans="1:8" x14ac:dyDescent="0.3">
      <c r="A236">
        <v>262</v>
      </c>
      <c r="B236" t="s">
        <v>677</v>
      </c>
      <c r="C236" t="s">
        <v>678</v>
      </c>
      <c r="D236" t="s">
        <v>679</v>
      </c>
      <c r="E236">
        <v>3.0188299999999999</v>
      </c>
      <c r="F236">
        <v>3.0185</v>
      </c>
      <c r="G236" t="s">
        <v>680</v>
      </c>
      <c r="H236" t="str">
        <f>VLOOKUP(G236,UnitTestItems!B$2:I$685,4,FALSE)</f>
        <v>D3&gt;H3</v>
      </c>
    </row>
    <row r="237" spans="1:8" x14ac:dyDescent="0.3">
      <c r="A237">
        <v>1213</v>
      </c>
      <c r="C237" t="s">
        <v>681</v>
      </c>
      <c r="D237" t="s">
        <v>682</v>
      </c>
      <c r="E237">
        <v>3.9407709999999998</v>
      </c>
      <c r="F237">
        <v>4.0118</v>
      </c>
      <c r="G237" t="s">
        <v>683</v>
      </c>
      <c r="H237" t="str">
        <f>VLOOKUP(G237,UnitTestItems!B$2:I$685,4,FALSE)</f>
        <v>S&gt;H4C2</v>
      </c>
    </row>
    <row r="238" spans="1:8" x14ac:dyDescent="0.3">
      <c r="A238">
        <v>897</v>
      </c>
      <c r="C238" t="s">
        <v>684</v>
      </c>
      <c r="D238" t="s">
        <v>685</v>
      </c>
      <c r="E238">
        <v>3.98814</v>
      </c>
      <c r="F238">
        <v>3.9735999999999998</v>
      </c>
      <c r="G238" t="s">
        <v>686</v>
      </c>
      <c r="H238" t="str">
        <f>VLOOKUP(G238,UnitTestItems!B$2:I$685,4,FALSE)</f>
        <v>^15.000109N4&gt;N4</v>
      </c>
    </row>
    <row r="239" spans="1:8" x14ac:dyDescent="0.3">
      <c r="A239">
        <v>351</v>
      </c>
      <c r="B239" t="s">
        <v>687</v>
      </c>
      <c r="C239" t="s">
        <v>688</v>
      </c>
      <c r="D239" t="s">
        <v>689</v>
      </c>
      <c r="E239">
        <v>3.9949150000000002</v>
      </c>
      <c r="F239">
        <v>3.9887000000000001</v>
      </c>
      <c r="G239" t="s">
        <v>690</v>
      </c>
      <c r="H239" t="str">
        <f>VLOOKUP(G239,UnitTestItems!B$2:I$685,4,FALSE)</f>
        <v>O&gt;C1</v>
      </c>
    </row>
    <row r="240" spans="1:8" x14ac:dyDescent="0.3">
      <c r="A240">
        <v>627</v>
      </c>
      <c r="C240" t="s">
        <v>691</v>
      </c>
      <c r="D240" t="s">
        <v>692</v>
      </c>
      <c r="E240">
        <v>3.9949150000000002</v>
      </c>
      <c r="F240">
        <v>3.9887000000000001</v>
      </c>
      <c r="G240" t="s">
        <v>690</v>
      </c>
      <c r="H240" t="str">
        <f>VLOOKUP(G240,UnitTestItems!B$2:I$685,4,FALSE)</f>
        <v>O&gt;C1</v>
      </c>
    </row>
    <row r="241" spans="1:8" x14ac:dyDescent="0.3">
      <c r="A241">
        <v>1787</v>
      </c>
      <c r="C241" t="s">
        <v>693</v>
      </c>
      <c r="D241" t="s">
        <v>694</v>
      </c>
      <c r="E241">
        <v>4.0007799999999998</v>
      </c>
      <c r="F241">
        <v>3.9721000000000002</v>
      </c>
      <c r="G241" t="s">
        <v>695</v>
      </c>
      <c r="H241" t="str">
        <f>VLOOKUP(G241,UnitTestItems!B$2:I$685,4,FALSE)</f>
        <v>^13.003355C2^15.000109N2&gt;C2N2</v>
      </c>
    </row>
    <row r="242" spans="1:8" x14ac:dyDescent="0.3">
      <c r="A242">
        <v>1297</v>
      </c>
      <c r="C242" t="s">
        <v>696</v>
      </c>
      <c r="D242" t="s">
        <v>697</v>
      </c>
      <c r="E242">
        <v>4.0070990000000002</v>
      </c>
      <c r="F242">
        <v>3.9714</v>
      </c>
      <c r="G242" t="s">
        <v>698</v>
      </c>
      <c r="H242" t="str">
        <f>VLOOKUP(G242,UnitTestItems!B$2:I$685,4,FALSE)</f>
        <v>^13.003355C3^15.000109N&gt;C3N1</v>
      </c>
    </row>
    <row r="243" spans="1:8" x14ac:dyDescent="0.3">
      <c r="A243">
        <v>193</v>
      </c>
      <c r="B243" t="s">
        <v>699</v>
      </c>
      <c r="C243" t="s">
        <v>700</v>
      </c>
      <c r="D243" t="s">
        <v>701</v>
      </c>
      <c r="E243">
        <v>4.0084910000000002</v>
      </c>
      <c r="F243">
        <v>3.9994999999999998</v>
      </c>
      <c r="G243" t="s">
        <v>702</v>
      </c>
      <c r="H243" t="str">
        <f>VLOOKUP(G243,UnitTestItems!B$2:I$685,4,FALSE)</f>
        <v>^17.999161O2&gt;O2</v>
      </c>
    </row>
    <row r="244" spans="1:8" x14ac:dyDescent="0.3">
      <c r="A244">
        <v>1266</v>
      </c>
      <c r="C244" t="s">
        <v>703</v>
      </c>
      <c r="D244" t="s">
        <v>704</v>
      </c>
      <c r="E244">
        <v>4.0134189999999998</v>
      </c>
      <c r="F244">
        <v>3.9706000000000001</v>
      </c>
      <c r="G244" t="s">
        <v>705</v>
      </c>
      <c r="H244" t="str">
        <f>VLOOKUP(G244,UnitTestItems!B$2:I$685,4,FALSE)</f>
        <v>^13.003355C4&gt;C4</v>
      </c>
    </row>
    <row r="245" spans="1:8" x14ac:dyDescent="0.3">
      <c r="A245">
        <v>862</v>
      </c>
      <c r="C245" t="s">
        <v>706</v>
      </c>
      <c r="D245" t="s">
        <v>707</v>
      </c>
      <c r="E245">
        <v>4.0221850000000003</v>
      </c>
      <c r="F245">
        <v>4.0110999999999999</v>
      </c>
      <c r="G245" t="s">
        <v>708</v>
      </c>
      <c r="H245" t="str">
        <f>VLOOKUP(G245,UnitTestItems!B$2:I$685,4,FALSE)</f>
        <v>D3^13.003355C&gt;H3C1</v>
      </c>
    </row>
    <row r="246" spans="1:8" x14ac:dyDescent="0.3">
      <c r="A246">
        <v>481</v>
      </c>
      <c r="B246" t="s">
        <v>709</v>
      </c>
      <c r="C246" t="s">
        <v>710</v>
      </c>
      <c r="D246" t="s">
        <v>711</v>
      </c>
      <c r="E246">
        <v>4.0251070000000002</v>
      </c>
      <c r="F246">
        <v>4.0246000000000004</v>
      </c>
      <c r="G246" t="s">
        <v>712</v>
      </c>
      <c r="H246" t="str">
        <f>VLOOKUP(G246,UnitTestItems!B$2:I$685,4,FALSE)</f>
        <v>D4&gt;H4</v>
      </c>
    </row>
    <row r="247" spans="1:8" x14ac:dyDescent="0.3">
      <c r="A247">
        <v>1917</v>
      </c>
      <c r="C247" t="s">
        <v>713</v>
      </c>
      <c r="D247" t="s">
        <v>714</v>
      </c>
      <c r="E247">
        <v>4.9789300000000001</v>
      </c>
      <c r="F247">
        <v>4.9734999999999996</v>
      </c>
      <c r="G247" t="s">
        <v>715</v>
      </c>
      <c r="H247" t="str">
        <f>VLOOKUP(G247,UnitTestItems!B$2:I$685,4,FALSE)</f>
        <v>O2&gt;H1C1N1</v>
      </c>
    </row>
    <row r="248" spans="1:8" x14ac:dyDescent="0.3">
      <c r="A248">
        <v>1298</v>
      </c>
      <c r="C248" t="s">
        <v>716</v>
      </c>
      <c r="D248" t="s">
        <v>717</v>
      </c>
      <c r="E248">
        <v>5.0104540000000002</v>
      </c>
      <c r="F248">
        <v>4.9640000000000004</v>
      </c>
      <c r="G248" t="s">
        <v>718</v>
      </c>
      <c r="H248" t="str">
        <f>VLOOKUP(G248,UnitTestItems!B$2:I$685,4,FALSE)</f>
        <v>^13.003355C4^15.000109N&gt;C4N1</v>
      </c>
    </row>
    <row r="249" spans="1:8" x14ac:dyDescent="0.3">
      <c r="A249">
        <v>772</v>
      </c>
      <c r="B249" t="s">
        <v>719</v>
      </c>
      <c r="C249" t="s">
        <v>720</v>
      </c>
      <c r="D249" t="s">
        <v>721</v>
      </c>
      <c r="E249">
        <v>5.0167739999999998</v>
      </c>
      <c r="F249">
        <v>4.9633000000000003</v>
      </c>
      <c r="G249" t="s">
        <v>722</v>
      </c>
      <c r="H249" t="str">
        <f>VLOOKUP(G249,UnitTestItems!B$2:I$685,4,FALSE)</f>
        <v>^13.003355C5&gt;C5</v>
      </c>
    </row>
    <row r="250" spans="1:8" x14ac:dyDescent="0.3">
      <c r="A250">
        <v>1300</v>
      </c>
      <c r="C250" t="s">
        <v>723</v>
      </c>
      <c r="D250" t="s">
        <v>723</v>
      </c>
      <c r="E250">
        <v>5.0284620000000002</v>
      </c>
      <c r="F250">
        <v>5.0172999999999996</v>
      </c>
      <c r="G250" t="s">
        <v>724</v>
      </c>
      <c r="H250" t="str">
        <f>VLOOKUP(G250,UnitTestItems!B$2:I$685,4,FALSE)</f>
        <v>D4^13.003355C&gt;H4C1</v>
      </c>
    </row>
    <row r="251" spans="1:8" x14ac:dyDescent="0.3">
      <c r="A251">
        <v>1166</v>
      </c>
      <c r="C251" t="s">
        <v>725</v>
      </c>
      <c r="D251" t="s">
        <v>726</v>
      </c>
      <c r="E251">
        <v>5.9564209999999997</v>
      </c>
      <c r="F251">
        <v>6.0277000000000003</v>
      </c>
      <c r="G251" t="s">
        <v>727</v>
      </c>
      <c r="H251" t="str">
        <f>VLOOKUP(G251,UnitTestItems!B$2:I$685,4,FALSE)</f>
        <v>S&gt;H2C2</v>
      </c>
    </row>
    <row r="252" spans="1:8" x14ac:dyDescent="0.3">
      <c r="A252">
        <v>950</v>
      </c>
      <c r="C252" t="s">
        <v>728</v>
      </c>
      <c r="D252" t="s">
        <v>729</v>
      </c>
      <c r="E252">
        <v>6.008178</v>
      </c>
      <c r="F252">
        <v>5.9330999999999996</v>
      </c>
      <c r="G252" t="s">
        <v>730</v>
      </c>
      <c r="H252" t="str">
        <f>VLOOKUP(G252,UnitTestItems!B$2:I$685,4,FALSE)</f>
        <v>Li&gt;H1</v>
      </c>
    </row>
    <row r="253" spans="1:8" x14ac:dyDescent="0.3">
      <c r="A253">
        <v>268</v>
      </c>
      <c r="B253" t="s">
        <v>731</v>
      </c>
      <c r="C253" t="s">
        <v>732</v>
      </c>
      <c r="D253" t="s">
        <v>733</v>
      </c>
      <c r="E253">
        <v>6.0138090000000002</v>
      </c>
      <c r="F253">
        <v>5.9566999999999997</v>
      </c>
      <c r="G253" t="s">
        <v>734</v>
      </c>
      <c r="H253" t="str">
        <f>VLOOKUP(G253,UnitTestItems!B$2:I$685,4,FALSE)</f>
        <v>^13.003355C5^15.000109N&gt;C5N1</v>
      </c>
    </row>
    <row r="254" spans="1:8" x14ac:dyDescent="0.3">
      <c r="A254">
        <v>1148</v>
      </c>
      <c r="C254" t="s">
        <v>735</v>
      </c>
      <c r="D254" t="s">
        <v>736</v>
      </c>
      <c r="E254">
        <v>6.018427</v>
      </c>
      <c r="F254">
        <v>5.9432</v>
      </c>
      <c r="G254" t="s">
        <v>737</v>
      </c>
      <c r="H254" t="str">
        <f>VLOOKUP(G254,UnitTestItems!B$2:I$685,4,FALSE)</f>
        <v>CN2&gt;H2S1</v>
      </c>
    </row>
    <row r="255" spans="1:8" x14ac:dyDescent="0.3">
      <c r="A255">
        <v>188</v>
      </c>
      <c r="B255" t="s">
        <v>738</v>
      </c>
      <c r="C255" t="s">
        <v>739</v>
      </c>
      <c r="D255" t="s">
        <v>740</v>
      </c>
      <c r="E255">
        <v>6.0201289999999998</v>
      </c>
      <c r="F255">
        <v>5.9558999999999997</v>
      </c>
      <c r="G255" t="s">
        <v>741</v>
      </c>
      <c r="H255" t="str">
        <f>VLOOKUP(G255,UnitTestItems!B$2:I$685,4,FALSE)</f>
        <v>^13.003355C6&gt;C6</v>
      </c>
    </row>
    <row r="256" spans="1:8" x14ac:dyDescent="0.3">
      <c r="A256">
        <v>1194</v>
      </c>
      <c r="C256" t="s">
        <v>742</v>
      </c>
      <c r="D256" t="s">
        <v>743</v>
      </c>
      <c r="E256">
        <v>6.962218</v>
      </c>
      <c r="F256">
        <v>6.9875999999999996</v>
      </c>
      <c r="G256" t="s">
        <v>744</v>
      </c>
      <c r="H256" t="str">
        <f>VLOOKUP(G256,UnitTestItems!B$2:I$685,4,FALSE)</f>
        <v>C3O&gt;H3N3</v>
      </c>
    </row>
    <row r="257" spans="1:8" x14ac:dyDescent="0.3">
      <c r="A257">
        <v>695</v>
      </c>
      <c r="B257" t="s">
        <v>745</v>
      </c>
      <c r="C257" t="s">
        <v>745</v>
      </c>
      <c r="D257" t="s">
        <v>746</v>
      </c>
      <c r="E257">
        <v>7.0171640000000002</v>
      </c>
      <c r="F257">
        <v>6.9493</v>
      </c>
      <c r="G257" t="s">
        <v>747</v>
      </c>
      <c r="H257" t="str">
        <f>VLOOKUP(G257,UnitTestItems!B$2:I$685,4,FALSE)</f>
        <v>^13.003355C6^15.000109N&gt;C6N1</v>
      </c>
    </row>
    <row r="258" spans="1:8" x14ac:dyDescent="0.3">
      <c r="A258">
        <v>1403</v>
      </c>
      <c r="C258" t="s">
        <v>748</v>
      </c>
      <c r="D258" t="s">
        <v>748</v>
      </c>
      <c r="E258">
        <v>7.0346950000000001</v>
      </c>
      <c r="F258">
        <v>7.0304000000000002</v>
      </c>
      <c r="G258" t="s">
        <v>749</v>
      </c>
      <c r="H258" t="str">
        <f>VLOOKUP(G258,UnitTestItems!B$2:I$685,4,FALSE)</f>
        <v>D6^15.000109N&gt;H6N1</v>
      </c>
    </row>
    <row r="259" spans="1:8" x14ac:dyDescent="0.3">
      <c r="A259">
        <v>259</v>
      </c>
      <c r="B259" t="s">
        <v>750</v>
      </c>
      <c r="C259" t="s">
        <v>751</v>
      </c>
      <c r="D259" t="s">
        <v>752</v>
      </c>
      <c r="E259">
        <v>8.0141989999999996</v>
      </c>
      <c r="F259">
        <v>7.9427000000000003</v>
      </c>
      <c r="G259" t="s">
        <v>753</v>
      </c>
      <c r="H259" t="str">
        <f>VLOOKUP(G259,UnitTestItems!B$2:I$685,4,FALSE)</f>
        <v>^13.003355C6^15.000109N2&gt;C6N2</v>
      </c>
    </row>
    <row r="260" spans="1:8" x14ac:dyDescent="0.3">
      <c r="A260">
        <v>1080</v>
      </c>
      <c r="C260" t="s">
        <v>754</v>
      </c>
      <c r="D260" t="s">
        <v>755</v>
      </c>
      <c r="E260">
        <v>8.0163189999999993</v>
      </c>
      <c r="F260">
        <v>8.0252999999999997</v>
      </c>
      <c r="G260" t="s">
        <v>756</v>
      </c>
      <c r="H260" t="str">
        <f>VLOOKUP(G260,UnitTestItems!B$2:I$685,4,FALSE)</f>
        <v>CN2&gt;O2</v>
      </c>
    </row>
    <row r="261" spans="1:8" x14ac:dyDescent="0.3">
      <c r="A261">
        <v>1136</v>
      </c>
      <c r="C261" t="s">
        <v>757</v>
      </c>
      <c r="D261" t="s">
        <v>758</v>
      </c>
      <c r="E261">
        <v>8.9639489999999995</v>
      </c>
      <c r="F261">
        <v>8.9670000000000005</v>
      </c>
      <c r="G261" t="s">
        <v>759</v>
      </c>
      <c r="H261" t="str">
        <f>VLOOKUP(G261,UnitTestItems!B$2:I$685,4,FALSE)</f>
        <v>N&gt;H5</v>
      </c>
    </row>
    <row r="262" spans="1:8" x14ac:dyDescent="0.3">
      <c r="A262">
        <v>633</v>
      </c>
      <c r="C262" t="s">
        <v>760</v>
      </c>
      <c r="D262" t="s">
        <v>761</v>
      </c>
      <c r="E262">
        <v>9.0003340000000005</v>
      </c>
      <c r="F262">
        <v>9.0100999999999996</v>
      </c>
      <c r="G262" t="s">
        <v>762</v>
      </c>
      <c r="H262" t="str">
        <f>VLOOKUP(G262,UnitTestItems!B$2:I$685,4,FALSE)</f>
        <v>CN&gt;H1O1</v>
      </c>
    </row>
    <row r="263" spans="1:8" x14ac:dyDescent="0.3">
      <c r="A263">
        <v>184</v>
      </c>
      <c r="B263" t="s">
        <v>763</v>
      </c>
      <c r="C263" t="s">
        <v>764</v>
      </c>
      <c r="D263" t="s">
        <v>765</v>
      </c>
      <c r="E263">
        <v>9.0301930000000006</v>
      </c>
      <c r="F263">
        <v>8.9338999999999995</v>
      </c>
      <c r="G263" t="s">
        <v>766</v>
      </c>
      <c r="H263" t="str">
        <f>VLOOKUP(G263,UnitTestItems!B$2:I$685,4,FALSE)</f>
        <v>^13.003355C9&gt;C9</v>
      </c>
    </row>
    <row r="264" spans="1:8" x14ac:dyDescent="0.3">
      <c r="A264">
        <v>1100</v>
      </c>
      <c r="C264" t="s">
        <v>767</v>
      </c>
      <c r="D264" t="s">
        <v>768</v>
      </c>
      <c r="E264">
        <v>9.0326970000000006</v>
      </c>
      <c r="F264">
        <v>9.0117999999999991</v>
      </c>
      <c r="G264" t="s">
        <v>769</v>
      </c>
      <c r="H264" t="str">
        <f>VLOOKUP(G264,UnitTestItems!B$2:I$685,4,FALSE)</f>
        <v>H3N3&gt;C3</v>
      </c>
    </row>
    <row r="265" spans="1:8" x14ac:dyDescent="0.3">
      <c r="A265">
        <v>267</v>
      </c>
      <c r="B265" t="s">
        <v>770</v>
      </c>
      <c r="C265" t="s">
        <v>771</v>
      </c>
      <c r="D265" t="s">
        <v>772</v>
      </c>
      <c r="E265">
        <v>10.008269</v>
      </c>
      <c r="F265">
        <v>9.9296000000000006</v>
      </c>
      <c r="G265" t="s">
        <v>773</v>
      </c>
      <c r="H265" t="str">
        <f>VLOOKUP(G265,UnitTestItems!B$2:I$685,4,FALSE)</f>
        <v>^13.003355C6^15.000109N4&gt;C6N4</v>
      </c>
    </row>
    <row r="266" spans="1:8" x14ac:dyDescent="0.3">
      <c r="A266">
        <v>1116</v>
      </c>
      <c r="C266" t="s">
        <v>774</v>
      </c>
      <c r="D266" t="s">
        <v>775</v>
      </c>
      <c r="E266">
        <v>10.009501999999999</v>
      </c>
      <c r="F266">
        <v>10.034599999999999</v>
      </c>
      <c r="G266" t="s">
        <v>776</v>
      </c>
      <c r="H266" t="str">
        <f>VLOOKUP(G266,UnitTestItems!B$2:I$685,4,FALSE)</f>
        <v>H2C3&gt;N2</v>
      </c>
    </row>
    <row r="267" spans="1:8" x14ac:dyDescent="0.3">
      <c r="A267">
        <v>652</v>
      </c>
      <c r="C267" t="s">
        <v>777</v>
      </c>
      <c r="D267" t="s">
        <v>778</v>
      </c>
      <c r="E267">
        <v>10.020735</v>
      </c>
      <c r="F267">
        <v>10.0379</v>
      </c>
      <c r="G267" t="s">
        <v>779</v>
      </c>
      <c r="H267" t="str">
        <f>VLOOKUP(G267,UnitTestItems!B$2:I$685,4,FALSE)</f>
        <v>H2C2&gt;O1</v>
      </c>
    </row>
    <row r="268" spans="1:8" x14ac:dyDescent="0.3">
      <c r="A268">
        <v>269</v>
      </c>
      <c r="B268" t="s">
        <v>780</v>
      </c>
      <c r="C268" t="s">
        <v>781</v>
      </c>
      <c r="D268" t="s">
        <v>782</v>
      </c>
      <c r="E268">
        <v>10.027227999999999</v>
      </c>
      <c r="F268">
        <v>9.9273000000000007</v>
      </c>
      <c r="G268" t="s">
        <v>783</v>
      </c>
      <c r="H268" t="str">
        <f>VLOOKUP(G268,UnitTestItems!B$2:I$685,4,FALSE)</f>
        <v>^13.003355C9^15.000109N&gt;C9N1</v>
      </c>
    </row>
    <row r="269" spans="1:8" x14ac:dyDescent="0.3">
      <c r="A269">
        <v>1299</v>
      </c>
      <c r="C269" t="s">
        <v>784</v>
      </c>
      <c r="D269" t="s">
        <v>785</v>
      </c>
      <c r="E269">
        <v>10.062766999999999</v>
      </c>
      <c r="F269">
        <v>10.0616</v>
      </c>
      <c r="G269" t="s">
        <v>786</v>
      </c>
      <c r="H269" t="str">
        <f>VLOOKUP(G269,UnitTestItems!B$2:I$685,4,FALSE)</f>
        <v>D10&gt;H10</v>
      </c>
    </row>
    <row r="270" spans="1:8" x14ac:dyDescent="0.3">
      <c r="A270">
        <v>1059</v>
      </c>
      <c r="C270" t="s">
        <v>787</v>
      </c>
      <c r="D270" t="s">
        <v>788</v>
      </c>
      <c r="E270">
        <v>10.07488</v>
      </c>
      <c r="F270">
        <v>10.014699999999999</v>
      </c>
      <c r="G270" t="s">
        <v>789</v>
      </c>
      <c r="H270" t="str">
        <f>VLOOKUP(G270,UnitTestItems!B$2:I$685,4,FALSE)</f>
        <v>H6C3&gt;S1</v>
      </c>
    </row>
    <row r="271" spans="1:8" x14ac:dyDescent="0.3">
      <c r="A271">
        <v>1402</v>
      </c>
      <c r="C271" t="s">
        <v>790</v>
      </c>
      <c r="D271" t="s">
        <v>790</v>
      </c>
      <c r="E271">
        <v>11.032076999999999</v>
      </c>
      <c r="F271">
        <v>11.0168</v>
      </c>
      <c r="G271" t="s">
        <v>791</v>
      </c>
      <c r="H271" t="str">
        <f>VLOOKUP(G271,UnitTestItems!B$2:I$685,4,FALSE)</f>
        <v>D7^15.000109N4&gt;H7N4</v>
      </c>
    </row>
    <row r="272" spans="1:8" x14ac:dyDescent="0.3">
      <c r="A272">
        <v>1062</v>
      </c>
      <c r="C272" t="s">
        <v>792</v>
      </c>
      <c r="D272" t="s">
        <v>793</v>
      </c>
      <c r="E272">
        <v>11.033742999999999</v>
      </c>
      <c r="F272">
        <v>10.9597</v>
      </c>
      <c r="G272" t="s">
        <v>794</v>
      </c>
      <c r="H272" t="str">
        <f>VLOOKUP(G272,UnitTestItems!B$2:I$685,4,FALSE)</f>
        <v>HCNO&gt;S1</v>
      </c>
    </row>
    <row r="273" spans="1:8" x14ac:dyDescent="0.3">
      <c r="A273">
        <v>944</v>
      </c>
      <c r="C273" t="s">
        <v>795</v>
      </c>
      <c r="D273" t="s">
        <v>796</v>
      </c>
      <c r="E273">
        <v>11.050561</v>
      </c>
      <c r="F273">
        <v>11.042299999999999</v>
      </c>
      <c r="G273" t="s">
        <v>797</v>
      </c>
      <c r="H273" t="str">
        <f>VLOOKUP(G273,UnitTestItems!B$2:I$685,4,FALSE)</f>
        <v>D9^15.000109N2&gt;H9N2</v>
      </c>
    </row>
    <row r="274" spans="1:8" x14ac:dyDescent="0.3">
      <c r="A274">
        <v>940</v>
      </c>
      <c r="C274" t="s">
        <v>798</v>
      </c>
      <c r="D274" t="s">
        <v>799</v>
      </c>
      <c r="E274">
        <v>11.070128</v>
      </c>
      <c r="F274">
        <v>11.002800000000001</v>
      </c>
      <c r="G274" t="s">
        <v>800</v>
      </c>
      <c r="H274" t="str">
        <f>VLOOKUP(G274,UnitTestItems!B$2:I$685,4,FALSE)</f>
        <v>H5C2N&gt;S1</v>
      </c>
    </row>
    <row r="275" spans="1:8" x14ac:dyDescent="0.3">
      <c r="A275">
        <v>1009</v>
      </c>
      <c r="C275" t="s">
        <v>801</v>
      </c>
      <c r="D275" t="s">
        <v>802</v>
      </c>
      <c r="E275">
        <v>12</v>
      </c>
      <c r="F275">
        <v>12.0107</v>
      </c>
      <c r="G275" t="s">
        <v>803</v>
      </c>
      <c r="H275" t="str">
        <f>VLOOKUP(G275,UnitTestItems!B$2:I$685,4,FALSE)</f>
        <v>C</v>
      </c>
    </row>
    <row r="276" spans="1:8" x14ac:dyDescent="0.3">
      <c r="A276">
        <v>1056</v>
      </c>
      <c r="C276" t="s">
        <v>804</v>
      </c>
      <c r="D276" t="s">
        <v>805</v>
      </c>
      <c r="E276">
        <v>12.017759</v>
      </c>
      <c r="F276">
        <v>11.9445</v>
      </c>
      <c r="G276" t="s">
        <v>806</v>
      </c>
      <c r="H276" t="str">
        <f>VLOOKUP(G276,UnitTestItems!B$2:I$685,4,FALSE)</f>
        <v>CO2&gt;S1</v>
      </c>
    </row>
    <row r="277" spans="1:8" x14ac:dyDescent="0.3">
      <c r="A277">
        <v>664</v>
      </c>
      <c r="C277" t="s">
        <v>807</v>
      </c>
      <c r="D277" t="s">
        <v>808</v>
      </c>
      <c r="E277">
        <v>12.036386</v>
      </c>
      <c r="F277">
        <v>12.053800000000001</v>
      </c>
      <c r="G277" t="s">
        <v>809</v>
      </c>
      <c r="H277" t="str">
        <f>VLOOKUP(G277,UnitTestItems!B$2:I$685,4,FALSE)</f>
        <v>H4C2&gt;O1</v>
      </c>
    </row>
    <row r="278" spans="1:8" x14ac:dyDescent="0.3">
      <c r="A278">
        <v>1202</v>
      </c>
      <c r="C278" t="s">
        <v>810</v>
      </c>
      <c r="D278" t="s">
        <v>811</v>
      </c>
      <c r="E278">
        <v>12.036386</v>
      </c>
      <c r="F278">
        <v>12.053800000000001</v>
      </c>
      <c r="G278" t="s">
        <v>809</v>
      </c>
      <c r="H278" t="str">
        <f>VLOOKUP(G278,UnitTestItems!B$2:I$685,4,FALSE)</f>
        <v>H4C2&gt;O1</v>
      </c>
    </row>
    <row r="279" spans="1:8" x14ac:dyDescent="0.3">
      <c r="A279">
        <v>904</v>
      </c>
      <c r="C279" t="s">
        <v>812</v>
      </c>
      <c r="D279" t="s">
        <v>813</v>
      </c>
      <c r="E279">
        <v>12.962234</v>
      </c>
      <c r="F279">
        <v>13.0204</v>
      </c>
      <c r="G279" t="s">
        <v>814</v>
      </c>
      <c r="H279" t="str">
        <f>VLOOKUP(G279,UnitTestItems!B$2:I$685,4,FALSE)</f>
        <v>NOS&gt;H1C4</v>
      </c>
    </row>
    <row r="280" spans="1:8" x14ac:dyDescent="0.3">
      <c r="A280">
        <v>660</v>
      </c>
      <c r="C280" t="s">
        <v>815</v>
      </c>
      <c r="D280" t="s">
        <v>816</v>
      </c>
      <c r="E280">
        <v>12.995248999999999</v>
      </c>
      <c r="F280">
        <v>12.998799999999999</v>
      </c>
      <c r="G280" t="s">
        <v>817</v>
      </c>
      <c r="H280" t="str">
        <f>VLOOKUP(G280,UnitTestItems!B$2:I$685,4,FALSE)</f>
        <v>N&gt;H1</v>
      </c>
    </row>
    <row r="281" spans="1:8" x14ac:dyDescent="0.3">
      <c r="A281">
        <v>2014</v>
      </c>
      <c r="C281" t="s">
        <v>818</v>
      </c>
      <c r="D281" t="s">
        <v>819</v>
      </c>
      <c r="E281">
        <v>12.995248999999999</v>
      </c>
      <c r="F281">
        <v>12.998799999999999</v>
      </c>
      <c r="G281" t="s">
        <v>817</v>
      </c>
      <c r="H281" t="str">
        <f>VLOOKUP(G281,UnitTestItems!B$2:I$685,4,FALSE)</f>
        <v>N&gt;H1</v>
      </c>
    </row>
    <row r="282" spans="1:8" x14ac:dyDescent="0.3">
      <c r="A282">
        <v>337</v>
      </c>
      <c r="B282" t="s">
        <v>820</v>
      </c>
      <c r="C282" t="s">
        <v>821</v>
      </c>
      <c r="D282" t="s">
        <v>822</v>
      </c>
      <c r="E282">
        <v>13.031634</v>
      </c>
      <c r="F282">
        <v>13.0418</v>
      </c>
      <c r="G282" t="s">
        <v>823</v>
      </c>
      <c r="H282" t="str">
        <f>VLOOKUP(G282,UnitTestItems!B$2:I$685,4,FALSE)</f>
        <v>H3CN&gt;O1</v>
      </c>
    </row>
    <row r="283" spans="1:8" x14ac:dyDescent="0.3">
      <c r="A283">
        <v>1073</v>
      </c>
      <c r="C283" t="s">
        <v>824</v>
      </c>
      <c r="D283" t="s">
        <v>825</v>
      </c>
      <c r="E283">
        <v>13.031634</v>
      </c>
      <c r="F283">
        <v>13.0418</v>
      </c>
      <c r="G283" t="s">
        <v>823</v>
      </c>
      <c r="H283" t="str">
        <f>VLOOKUP(G283,UnitTestItems!B$2:I$685,4,FALSE)</f>
        <v>H3CN&gt;O1</v>
      </c>
    </row>
    <row r="284" spans="1:8" x14ac:dyDescent="0.3">
      <c r="A284">
        <v>1070</v>
      </c>
      <c r="C284" t="s">
        <v>826</v>
      </c>
      <c r="D284" t="s">
        <v>827</v>
      </c>
      <c r="E284">
        <v>13.068020000000001</v>
      </c>
      <c r="F284">
        <v>13.084899999999999</v>
      </c>
      <c r="G284" t="s">
        <v>828</v>
      </c>
      <c r="H284" t="str">
        <f>VLOOKUP(G284,UnitTestItems!B$2:I$685,4,FALSE)</f>
        <v>H7C2N&gt;O2</v>
      </c>
    </row>
    <row r="285" spans="1:8" x14ac:dyDescent="0.3">
      <c r="A285">
        <v>359</v>
      </c>
      <c r="B285" t="s">
        <v>829</v>
      </c>
      <c r="C285" t="s">
        <v>830</v>
      </c>
      <c r="D285" t="s">
        <v>831</v>
      </c>
      <c r="E285">
        <v>13.979265</v>
      </c>
      <c r="F285">
        <v>13.983499999999999</v>
      </c>
      <c r="G285" t="s">
        <v>832</v>
      </c>
      <c r="H285" t="str">
        <f>VLOOKUP(G285,UnitTestItems!B$2:I$685,4,FALSE)</f>
        <v>O&gt;H2</v>
      </c>
    </row>
    <row r="286" spans="1:8" x14ac:dyDescent="0.3">
      <c r="A286">
        <v>288</v>
      </c>
      <c r="B286" t="s">
        <v>833</v>
      </c>
      <c r="C286" t="s">
        <v>834</v>
      </c>
      <c r="D286" t="s">
        <v>835</v>
      </c>
      <c r="E286">
        <v>13.979265</v>
      </c>
      <c r="F286">
        <v>13.983499999999999</v>
      </c>
      <c r="G286" t="s">
        <v>832</v>
      </c>
      <c r="H286" t="str">
        <f>VLOOKUP(G286,UnitTestItems!B$2:I$685,4,FALSE)</f>
        <v>O&gt;H2</v>
      </c>
    </row>
    <row r="287" spans="1:8" x14ac:dyDescent="0.3">
      <c r="A287">
        <v>1204</v>
      </c>
      <c r="C287" t="s">
        <v>836</v>
      </c>
      <c r="D287" t="s">
        <v>837</v>
      </c>
      <c r="E287">
        <v>13.979265</v>
      </c>
      <c r="F287">
        <v>13.983499999999999</v>
      </c>
      <c r="G287" t="s">
        <v>832</v>
      </c>
      <c r="H287" t="str">
        <f>VLOOKUP(G287,UnitTestItems!B$2:I$685,4,FALSE)</f>
        <v>O&gt;H2</v>
      </c>
    </row>
    <row r="288" spans="1:8" x14ac:dyDescent="0.3">
      <c r="A288">
        <v>1918</v>
      </c>
      <c r="C288" t="s">
        <v>838</v>
      </c>
      <c r="D288" t="s">
        <v>839</v>
      </c>
      <c r="E288">
        <v>13.979265</v>
      </c>
      <c r="F288">
        <v>13.983499999999999</v>
      </c>
      <c r="G288" t="s">
        <v>832</v>
      </c>
      <c r="H288" t="str">
        <f>VLOOKUP(G288,UnitTestItems!B$2:I$685,4,FALSE)</f>
        <v>O&gt;H2</v>
      </c>
    </row>
    <row r="289" spans="1:8" x14ac:dyDescent="0.3">
      <c r="A289">
        <v>34</v>
      </c>
      <c r="B289" t="s">
        <v>840</v>
      </c>
      <c r="C289" t="s">
        <v>840</v>
      </c>
      <c r="D289" t="s">
        <v>841</v>
      </c>
      <c r="E289">
        <v>14.015650000000001</v>
      </c>
      <c r="F289">
        <v>14.0266</v>
      </c>
      <c r="G289" t="s">
        <v>842</v>
      </c>
      <c r="H289" t="str">
        <f>VLOOKUP(G289,UnitTestItems!B$2:I$685,4,FALSE)</f>
        <v>H2C</v>
      </c>
    </row>
    <row r="290" spans="1:8" x14ac:dyDescent="0.3">
      <c r="A290">
        <v>558</v>
      </c>
      <c r="C290" t="s">
        <v>843</v>
      </c>
      <c r="D290" t="s">
        <v>844</v>
      </c>
      <c r="E290">
        <v>14.015650000000001</v>
      </c>
      <c r="F290">
        <v>14.0266</v>
      </c>
      <c r="G290" t="s">
        <v>842</v>
      </c>
      <c r="H290" t="str">
        <f>VLOOKUP(G290,UnitTestItems!B$2:I$685,4,FALSE)</f>
        <v>H2C</v>
      </c>
    </row>
    <row r="291" spans="1:8" x14ac:dyDescent="0.3">
      <c r="A291">
        <v>571</v>
      </c>
      <c r="C291" t="s">
        <v>845</v>
      </c>
      <c r="D291" t="s">
        <v>846</v>
      </c>
      <c r="E291">
        <v>14.015650000000001</v>
      </c>
      <c r="F291">
        <v>14.0266</v>
      </c>
      <c r="G291" t="s">
        <v>842</v>
      </c>
      <c r="H291" t="str">
        <f>VLOOKUP(G291,UnitTestItems!B$2:I$685,4,FALSE)</f>
        <v>H2C</v>
      </c>
    </row>
    <row r="292" spans="1:8" x14ac:dyDescent="0.3">
      <c r="A292">
        <v>650</v>
      </c>
      <c r="C292" t="s">
        <v>847</v>
      </c>
      <c r="D292" t="s">
        <v>848</v>
      </c>
      <c r="E292">
        <v>14.015650000000001</v>
      </c>
      <c r="F292">
        <v>14.0266</v>
      </c>
      <c r="G292" t="s">
        <v>842</v>
      </c>
      <c r="H292" t="str">
        <f>VLOOKUP(G292,UnitTestItems!B$2:I$685,4,FALSE)</f>
        <v>H2C</v>
      </c>
    </row>
    <row r="293" spans="1:8" x14ac:dyDescent="0.3">
      <c r="A293">
        <v>671</v>
      </c>
      <c r="C293" t="s">
        <v>849</v>
      </c>
      <c r="D293" t="s">
        <v>850</v>
      </c>
      <c r="E293">
        <v>14.015650000000001</v>
      </c>
      <c r="F293">
        <v>14.0266</v>
      </c>
      <c r="G293" t="s">
        <v>842</v>
      </c>
      <c r="H293" t="str">
        <f>VLOOKUP(G293,UnitTestItems!B$2:I$685,4,FALSE)</f>
        <v>H2C</v>
      </c>
    </row>
    <row r="294" spans="1:8" x14ac:dyDescent="0.3">
      <c r="A294">
        <v>1162</v>
      </c>
      <c r="C294" t="s">
        <v>851</v>
      </c>
      <c r="D294" t="s">
        <v>852</v>
      </c>
      <c r="E294">
        <v>14.015650000000001</v>
      </c>
      <c r="F294">
        <v>14.0266</v>
      </c>
      <c r="G294" t="s">
        <v>842</v>
      </c>
      <c r="H294" t="str">
        <f>VLOOKUP(G294,UnitTestItems!B$2:I$685,4,FALSE)</f>
        <v>H2C</v>
      </c>
    </row>
    <row r="295" spans="1:8" x14ac:dyDescent="0.3">
      <c r="A295">
        <v>618</v>
      </c>
      <c r="C295" t="s">
        <v>853</v>
      </c>
      <c r="D295" t="s">
        <v>854</v>
      </c>
      <c r="E295">
        <v>14.052035999999999</v>
      </c>
      <c r="F295">
        <v>14.069599999999999</v>
      </c>
      <c r="G295" t="s">
        <v>855</v>
      </c>
      <c r="H295" t="str">
        <f>VLOOKUP(G295,UnitTestItems!B$2:I$685,4,FALSE)</f>
        <v>H6C2&gt;O1</v>
      </c>
    </row>
    <row r="296" spans="1:8" x14ac:dyDescent="0.3">
      <c r="A296">
        <v>381</v>
      </c>
      <c r="B296" t="s">
        <v>856</v>
      </c>
      <c r="C296" t="s">
        <v>857</v>
      </c>
      <c r="D296" t="s">
        <v>858</v>
      </c>
      <c r="E296">
        <v>14.963279999999999</v>
      </c>
      <c r="F296">
        <v>14.968299999999999</v>
      </c>
      <c r="G296" t="s">
        <v>859</v>
      </c>
      <c r="H296" t="str">
        <f>VLOOKUP(G296,UnitTestItems!B$2:I$685,4,FALSE)</f>
        <v>O2&gt;H3N1</v>
      </c>
    </row>
    <row r="297" spans="1:8" x14ac:dyDescent="0.3">
      <c r="A297">
        <v>607</v>
      </c>
      <c r="C297" t="s">
        <v>860</v>
      </c>
      <c r="D297" t="s">
        <v>861</v>
      </c>
      <c r="E297">
        <v>14.974513999999999</v>
      </c>
      <c r="F297">
        <v>14.9716</v>
      </c>
      <c r="G297" t="s">
        <v>862</v>
      </c>
      <c r="H297" t="str">
        <f>VLOOKUP(G297,UnitTestItems!B$2:I$685,4,FALSE)</f>
        <v>NO&gt;H3C1</v>
      </c>
    </row>
    <row r="298" spans="1:8" x14ac:dyDescent="0.3">
      <c r="A298">
        <v>1216</v>
      </c>
      <c r="C298" t="s">
        <v>863</v>
      </c>
      <c r="D298" t="s">
        <v>864</v>
      </c>
      <c r="E298">
        <v>14.974513999999999</v>
      </c>
      <c r="F298">
        <v>14.9716</v>
      </c>
      <c r="G298" t="s">
        <v>862</v>
      </c>
      <c r="H298" t="str">
        <f>VLOOKUP(G298,UnitTestItems!B$2:I$685,4,FALSE)</f>
        <v>NO&gt;H3C1</v>
      </c>
    </row>
    <row r="299" spans="1:8" x14ac:dyDescent="0.3">
      <c r="A299">
        <v>528</v>
      </c>
      <c r="B299" t="s">
        <v>865</v>
      </c>
      <c r="C299" t="s">
        <v>865</v>
      </c>
      <c r="D299" t="s">
        <v>866</v>
      </c>
      <c r="E299">
        <v>14.999665999999999</v>
      </c>
      <c r="F299">
        <v>15.0113</v>
      </c>
      <c r="G299" t="s">
        <v>867</v>
      </c>
      <c r="H299" t="str">
        <f>VLOOKUP(G299,UnitTestItems!B$2:I$685,4,FALSE)</f>
        <v>HCO&gt;N1</v>
      </c>
    </row>
    <row r="300" spans="1:8" x14ac:dyDescent="0.3">
      <c r="A300">
        <v>1157</v>
      </c>
      <c r="C300" t="s">
        <v>868</v>
      </c>
      <c r="D300" t="s">
        <v>869</v>
      </c>
      <c r="E300">
        <v>14.999665999999999</v>
      </c>
      <c r="F300">
        <v>15.0113</v>
      </c>
      <c r="G300" t="s">
        <v>867</v>
      </c>
      <c r="H300" t="str">
        <f>VLOOKUP(G300,UnitTestItems!B$2:I$685,4,FALSE)</f>
        <v>HCO&gt;N1</v>
      </c>
    </row>
    <row r="301" spans="1:8" x14ac:dyDescent="0.3">
      <c r="A301">
        <v>342</v>
      </c>
      <c r="B301" t="s">
        <v>870</v>
      </c>
      <c r="C301" t="s">
        <v>871</v>
      </c>
      <c r="D301" t="s">
        <v>872</v>
      </c>
      <c r="E301">
        <v>15.010899</v>
      </c>
      <c r="F301">
        <v>15.0146</v>
      </c>
      <c r="G301" t="s">
        <v>873</v>
      </c>
      <c r="H301" t="str">
        <f>VLOOKUP(G301,UnitTestItems!B$2:I$685,4,FALSE)</f>
        <v>HN</v>
      </c>
    </row>
    <row r="302" spans="1:8" x14ac:dyDescent="0.3">
      <c r="A302">
        <v>590</v>
      </c>
      <c r="C302" t="s">
        <v>874</v>
      </c>
      <c r="D302" t="s">
        <v>875</v>
      </c>
      <c r="E302">
        <v>15.010899</v>
      </c>
      <c r="F302">
        <v>15.0146</v>
      </c>
      <c r="G302" t="s">
        <v>873</v>
      </c>
      <c r="H302" t="str">
        <f>VLOOKUP(G302,UnitTestItems!B$2:I$685,4,FALSE)</f>
        <v>HN</v>
      </c>
    </row>
    <row r="303" spans="1:8" x14ac:dyDescent="0.3">
      <c r="A303">
        <v>1385</v>
      </c>
      <c r="C303" t="s">
        <v>876</v>
      </c>
      <c r="D303" t="s">
        <v>877</v>
      </c>
      <c r="E303">
        <v>15.010899</v>
      </c>
      <c r="F303">
        <v>15.0146</v>
      </c>
      <c r="G303" t="s">
        <v>873</v>
      </c>
      <c r="H303" t="str">
        <f>VLOOKUP(G303,UnitTestItems!B$2:I$685,4,FALSE)</f>
        <v>HN</v>
      </c>
    </row>
    <row r="304" spans="1:8" x14ac:dyDescent="0.3">
      <c r="A304">
        <v>670</v>
      </c>
      <c r="C304" t="s">
        <v>878</v>
      </c>
      <c r="D304" t="s">
        <v>879</v>
      </c>
      <c r="E304">
        <v>15.958529</v>
      </c>
      <c r="F304">
        <v>15.956300000000001</v>
      </c>
      <c r="G304" t="s">
        <v>880</v>
      </c>
      <c r="H304" t="str">
        <f>VLOOKUP(G304,UnitTestItems!B$2:I$685,4,FALSE)</f>
        <v>O2&gt;H4C1</v>
      </c>
    </row>
    <row r="305" spans="1:8" x14ac:dyDescent="0.3">
      <c r="A305">
        <v>1128</v>
      </c>
      <c r="C305" t="s">
        <v>881</v>
      </c>
      <c r="D305" t="s">
        <v>882</v>
      </c>
      <c r="E305">
        <v>15.958529</v>
      </c>
      <c r="F305">
        <v>15.956300000000001</v>
      </c>
      <c r="G305" t="s">
        <v>880</v>
      </c>
      <c r="H305" t="str">
        <f>VLOOKUP(G305,UnitTestItems!B$2:I$685,4,FALSE)</f>
        <v>O2&gt;H4C1</v>
      </c>
    </row>
    <row r="306" spans="1:8" x14ac:dyDescent="0.3">
      <c r="A306">
        <v>420</v>
      </c>
      <c r="B306" t="s">
        <v>883</v>
      </c>
      <c r="C306" t="s">
        <v>884</v>
      </c>
      <c r="D306" t="s">
        <v>885</v>
      </c>
      <c r="E306">
        <v>15.977156000000001</v>
      </c>
      <c r="F306">
        <v>16.0656</v>
      </c>
      <c r="G306" t="s">
        <v>886</v>
      </c>
      <c r="H306" t="str">
        <f>VLOOKUP(G306,UnitTestItems!B$2:I$685,4,FALSE)</f>
        <v>S&gt;O1</v>
      </c>
    </row>
    <row r="307" spans="1:8" x14ac:dyDescent="0.3">
      <c r="A307">
        <v>654</v>
      </c>
      <c r="C307" t="s">
        <v>887</v>
      </c>
      <c r="D307" t="s">
        <v>888</v>
      </c>
      <c r="E307">
        <v>15.977156000000001</v>
      </c>
      <c r="F307">
        <v>16.0656</v>
      </c>
      <c r="G307" t="s">
        <v>886</v>
      </c>
      <c r="H307" t="str">
        <f>VLOOKUP(G307,UnitTestItems!B$2:I$685,4,FALSE)</f>
        <v>S&gt;O1</v>
      </c>
    </row>
    <row r="308" spans="1:8" x14ac:dyDescent="0.3">
      <c r="A308">
        <v>35</v>
      </c>
      <c r="B308" t="s">
        <v>889</v>
      </c>
      <c r="C308" t="s">
        <v>890</v>
      </c>
      <c r="D308" t="s">
        <v>891</v>
      </c>
      <c r="E308">
        <v>15.994915000000001</v>
      </c>
      <c r="F308">
        <v>15.9994</v>
      </c>
      <c r="G308" t="s">
        <v>892</v>
      </c>
      <c r="H308" t="str">
        <f>VLOOKUP(G308,UnitTestItems!B$2:I$685,4,FALSE)</f>
        <v>O</v>
      </c>
    </row>
    <row r="309" spans="1:8" x14ac:dyDescent="0.3">
      <c r="A309">
        <v>540</v>
      </c>
      <c r="C309" t="s">
        <v>893</v>
      </c>
      <c r="D309" t="s">
        <v>894</v>
      </c>
      <c r="E309">
        <v>15.994915000000001</v>
      </c>
      <c r="F309">
        <v>15.9994</v>
      </c>
      <c r="G309" t="s">
        <v>892</v>
      </c>
      <c r="H309" t="str">
        <f>VLOOKUP(G309,UnitTestItems!B$2:I$685,4,FALSE)</f>
        <v>O</v>
      </c>
    </row>
    <row r="310" spans="1:8" x14ac:dyDescent="0.3">
      <c r="A310">
        <v>569</v>
      </c>
      <c r="C310" t="s">
        <v>895</v>
      </c>
      <c r="D310" t="s">
        <v>896</v>
      </c>
      <c r="E310">
        <v>15.994915000000001</v>
      </c>
      <c r="F310">
        <v>15.9994</v>
      </c>
      <c r="G310" t="s">
        <v>892</v>
      </c>
      <c r="H310" t="str">
        <f>VLOOKUP(G310,UnitTestItems!B$2:I$685,4,FALSE)</f>
        <v>O</v>
      </c>
    </row>
    <row r="311" spans="1:8" x14ac:dyDescent="0.3">
      <c r="A311">
        <v>1071</v>
      </c>
      <c r="C311" t="s">
        <v>897</v>
      </c>
      <c r="D311" t="s">
        <v>898</v>
      </c>
      <c r="E311">
        <v>16.013542000000001</v>
      </c>
      <c r="F311">
        <v>16.108699999999999</v>
      </c>
      <c r="G311" t="s">
        <v>899</v>
      </c>
      <c r="H311" t="str">
        <f>VLOOKUP(G311,UnitTestItems!B$2:I$685,4,FALSE)</f>
        <v>H4CS&gt;O2</v>
      </c>
    </row>
    <row r="312" spans="1:8" x14ac:dyDescent="0.3">
      <c r="A312">
        <v>1146</v>
      </c>
      <c r="C312" t="s">
        <v>900</v>
      </c>
      <c r="D312" t="s">
        <v>901</v>
      </c>
      <c r="E312">
        <v>16.027929</v>
      </c>
      <c r="F312">
        <v>15.9778</v>
      </c>
      <c r="G312" t="s">
        <v>902</v>
      </c>
      <c r="H312" t="str">
        <f>VLOOKUP(G312,UnitTestItems!B$2:I$685,4,FALSE)</f>
        <v>C4&gt;S1</v>
      </c>
    </row>
    <row r="313" spans="1:8" x14ac:dyDescent="0.3">
      <c r="A313">
        <v>284</v>
      </c>
      <c r="B313" t="s">
        <v>903</v>
      </c>
      <c r="C313" t="s">
        <v>904</v>
      </c>
      <c r="D313" t="s">
        <v>905</v>
      </c>
      <c r="E313">
        <v>16.028203999999999</v>
      </c>
      <c r="F313">
        <v>16.038900000000002</v>
      </c>
      <c r="G313" t="s">
        <v>906</v>
      </c>
      <c r="H313" t="str">
        <f>VLOOKUP(G313,UnitTestItems!B$2:I$685,4,FALSE)</f>
        <v>D2C</v>
      </c>
    </row>
    <row r="314" spans="1:8" x14ac:dyDescent="0.3">
      <c r="A314">
        <v>629</v>
      </c>
      <c r="C314" t="s">
        <v>907</v>
      </c>
      <c r="D314" t="s">
        <v>908</v>
      </c>
      <c r="E314">
        <v>16.031300000000002</v>
      </c>
      <c r="F314">
        <v>16.0425</v>
      </c>
      <c r="G314" t="s">
        <v>909</v>
      </c>
      <c r="H314" t="str">
        <f>VLOOKUP(G314,UnitTestItems!B$2:I$685,4,FALSE)</f>
        <v>H4C</v>
      </c>
    </row>
    <row r="315" spans="1:8" x14ac:dyDescent="0.3">
      <c r="A315">
        <v>1173</v>
      </c>
      <c r="C315" t="s">
        <v>910</v>
      </c>
      <c r="D315" t="s">
        <v>911</v>
      </c>
      <c r="E315">
        <v>16.990164</v>
      </c>
      <c r="F315">
        <v>16.987500000000001</v>
      </c>
      <c r="G315" t="s">
        <v>912</v>
      </c>
      <c r="H315" t="str">
        <f>VLOOKUP(G315,UnitTestItems!B$2:I$685,4,FALSE)</f>
        <v>NO&gt;H1C1</v>
      </c>
    </row>
    <row r="316" spans="1:8" x14ac:dyDescent="0.3">
      <c r="A316">
        <v>1160</v>
      </c>
      <c r="C316" t="s">
        <v>913</v>
      </c>
      <c r="D316" t="s">
        <v>914</v>
      </c>
      <c r="E316">
        <v>16.997557</v>
      </c>
      <c r="F316">
        <v>17.093399999999999</v>
      </c>
      <c r="G316" t="s">
        <v>915</v>
      </c>
      <c r="H316" t="str">
        <f>VLOOKUP(G316,UnitTestItems!B$2:I$685,4,FALSE)</f>
        <v>H3CS&gt;N1O1</v>
      </c>
    </row>
    <row r="317" spans="1:8" x14ac:dyDescent="0.3">
      <c r="A317">
        <v>989</v>
      </c>
      <c r="C317" t="s">
        <v>916</v>
      </c>
      <c r="D317" t="s">
        <v>917</v>
      </c>
      <c r="E317">
        <v>17.026548999999999</v>
      </c>
      <c r="F317">
        <v>17.0305</v>
      </c>
      <c r="G317" t="s">
        <v>918</v>
      </c>
      <c r="H317" t="str">
        <f>VLOOKUP(G317,UnitTestItems!B$2:I$685,4,FALSE)</f>
        <v>H3N</v>
      </c>
    </row>
    <row r="318" spans="1:8" x14ac:dyDescent="0.3">
      <c r="A318">
        <v>298</v>
      </c>
      <c r="B318" t="s">
        <v>919</v>
      </c>
      <c r="C318" t="s">
        <v>920</v>
      </c>
      <c r="D318" t="s">
        <v>921</v>
      </c>
      <c r="E318">
        <v>17.034479999999999</v>
      </c>
      <c r="F318">
        <v>17.045100000000001</v>
      </c>
      <c r="G318" t="s">
        <v>922</v>
      </c>
      <c r="H318" t="str">
        <f>VLOOKUP(G318,UnitTestItems!B$2:I$685,4,FALSE)</f>
        <v>D3C&gt;H1</v>
      </c>
    </row>
    <row r="319" spans="1:8" x14ac:dyDescent="0.3">
      <c r="A319">
        <v>696</v>
      </c>
      <c r="B319" t="s">
        <v>923</v>
      </c>
      <c r="C319" t="s">
        <v>924</v>
      </c>
      <c r="D319" t="s">
        <v>925</v>
      </c>
      <c r="E319">
        <v>17.070689999999999</v>
      </c>
      <c r="F319">
        <v>16.998200000000001</v>
      </c>
      <c r="G319" t="s">
        <v>926</v>
      </c>
      <c r="H319" t="str">
        <f>VLOOKUP(G319,UnitTestItems!B$2:I$685,4,FALSE)</f>
        <v>D9^13.003355C6^15.000109N2&gt;H9C6N2</v>
      </c>
    </row>
    <row r="320" spans="1:8" x14ac:dyDescent="0.3">
      <c r="A320">
        <v>608</v>
      </c>
      <c r="C320" t="s">
        <v>927</v>
      </c>
      <c r="D320" t="s">
        <v>928</v>
      </c>
      <c r="E320">
        <v>17.956420999999999</v>
      </c>
      <c r="F320">
        <v>18.038399999999999</v>
      </c>
      <c r="G320" t="s">
        <v>929</v>
      </c>
      <c r="H320" t="str">
        <f>VLOOKUP(G320,UnitTestItems!B$2:I$685,4,FALSE)</f>
        <v>S&gt;H2C1</v>
      </c>
    </row>
    <row r="321" spans="1:8" x14ac:dyDescent="0.3">
      <c r="A321">
        <v>1167</v>
      </c>
      <c r="C321" t="s">
        <v>930</v>
      </c>
      <c r="D321" t="s">
        <v>931</v>
      </c>
      <c r="E321">
        <v>17.974178999999999</v>
      </c>
      <c r="F321">
        <v>17.972200000000001</v>
      </c>
      <c r="G321" t="s">
        <v>932</v>
      </c>
      <c r="H321" t="str">
        <f>VLOOKUP(G321,UnitTestItems!B$2:I$685,4,FALSE)</f>
        <v>O2&gt;H2C1</v>
      </c>
    </row>
    <row r="322" spans="1:8" x14ac:dyDescent="0.3">
      <c r="A322">
        <v>127</v>
      </c>
      <c r="B322" t="s">
        <v>933</v>
      </c>
      <c r="C322" t="s">
        <v>934</v>
      </c>
      <c r="D322" t="s">
        <v>935</v>
      </c>
      <c r="E322">
        <v>17.990577999999999</v>
      </c>
      <c r="F322">
        <v>17.990500000000001</v>
      </c>
      <c r="G322" t="s">
        <v>936</v>
      </c>
      <c r="H322" t="str">
        <f>VLOOKUP(G322,UnitTestItems!B$2:I$685,4,FALSE)</f>
        <v>F&gt;H1</v>
      </c>
    </row>
    <row r="323" spans="1:8" x14ac:dyDescent="0.3">
      <c r="A323">
        <v>1922</v>
      </c>
      <c r="C323" t="s">
        <v>937</v>
      </c>
      <c r="D323" t="s">
        <v>938</v>
      </c>
      <c r="E323">
        <v>18.010565</v>
      </c>
      <c r="F323">
        <v>18.0153</v>
      </c>
      <c r="G323" t="s">
        <v>939</v>
      </c>
      <c r="H323" t="str">
        <f>VLOOKUP(G323,UnitTestItems!B$2:I$685,4,FALSE)</f>
        <v>H2O</v>
      </c>
    </row>
    <row r="324" spans="1:8" x14ac:dyDescent="0.3">
      <c r="A324">
        <v>1079</v>
      </c>
      <c r="C324" t="s">
        <v>940</v>
      </c>
      <c r="D324" t="s">
        <v>941</v>
      </c>
      <c r="E324">
        <v>18.025821000000001</v>
      </c>
      <c r="F324">
        <v>18.059899999999999</v>
      </c>
      <c r="G324" t="s">
        <v>942</v>
      </c>
      <c r="H324" t="str">
        <f>VLOOKUP(G324,UnitTestItems!B$2:I$685,4,FALSE)</f>
        <v>H2C4&gt;O2</v>
      </c>
    </row>
    <row r="325" spans="1:8" x14ac:dyDescent="0.3">
      <c r="A325">
        <v>329</v>
      </c>
      <c r="B325" t="s">
        <v>943</v>
      </c>
      <c r="C325" t="s">
        <v>944</v>
      </c>
      <c r="D325" t="s">
        <v>945</v>
      </c>
      <c r="E325">
        <v>18.037835000000001</v>
      </c>
      <c r="F325">
        <v>18.037700000000001</v>
      </c>
      <c r="G325" t="s">
        <v>946</v>
      </c>
      <c r="H325" t="str">
        <f>VLOOKUP(G325,UnitTestItems!B$2:I$685,4,FALSE)</f>
        <v>D3^13.003355C&gt;H1</v>
      </c>
    </row>
    <row r="326" spans="1:8" x14ac:dyDescent="0.3">
      <c r="A326">
        <v>906</v>
      </c>
      <c r="C326" t="s">
        <v>947</v>
      </c>
      <c r="D326" t="s">
        <v>948</v>
      </c>
      <c r="E326">
        <v>18.940435999999998</v>
      </c>
      <c r="F326">
        <v>19.023199999999999</v>
      </c>
      <c r="G326" t="s">
        <v>949</v>
      </c>
      <c r="H326" t="str">
        <f>VLOOKUP(G326,UnitTestItems!B$2:I$685,4,FALSE)</f>
        <v>OS&gt;H3C1N1</v>
      </c>
    </row>
    <row r="327" spans="1:8" x14ac:dyDescent="0.3">
      <c r="A327">
        <v>1134</v>
      </c>
      <c r="C327" t="s">
        <v>950</v>
      </c>
      <c r="D327" t="s">
        <v>951</v>
      </c>
      <c r="E327">
        <v>18.973451000000001</v>
      </c>
      <c r="F327">
        <v>19.0016</v>
      </c>
      <c r="G327" t="s">
        <v>952</v>
      </c>
      <c r="H327" t="str">
        <f>VLOOKUP(G327,UnitTestItems!B$2:I$685,4,FALSE)</f>
        <v>C3&gt;H3N1</v>
      </c>
    </row>
    <row r="328" spans="1:8" x14ac:dyDescent="0.3">
      <c r="A328">
        <v>1180</v>
      </c>
      <c r="C328" t="s">
        <v>953</v>
      </c>
      <c r="D328" t="s">
        <v>954</v>
      </c>
      <c r="E328">
        <v>19.009836</v>
      </c>
      <c r="F328">
        <v>19.044599999999999</v>
      </c>
      <c r="G328" t="s">
        <v>955</v>
      </c>
      <c r="H328" t="str">
        <f>VLOOKUP(G328,UnitTestItems!B$2:I$685,4,FALSE)</f>
        <v>HC4&gt;N1O1</v>
      </c>
    </row>
    <row r="329" spans="1:8" x14ac:dyDescent="0.3">
      <c r="A329">
        <v>1370</v>
      </c>
      <c r="C329" t="s">
        <v>956</v>
      </c>
      <c r="D329" t="s">
        <v>957</v>
      </c>
      <c r="E329">
        <v>19.013745</v>
      </c>
      <c r="F329">
        <v>19.017900000000001</v>
      </c>
      <c r="G329" t="s">
        <v>958</v>
      </c>
      <c r="H329" t="str">
        <f>VLOOKUP(G329,UnitTestItems!B$2:I$685,4,FALSE)</f>
        <v>D3O&gt;H3</v>
      </c>
    </row>
    <row r="330" spans="1:8" x14ac:dyDescent="0.3">
      <c r="A330">
        <v>584</v>
      </c>
      <c r="C330" t="s">
        <v>959</v>
      </c>
      <c r="D330" t="s">
        <v>960</v>
      </c>
      <c r="E330">
        <v>19.042199</v>
      </c>
      <c r="F330">
        <v>19.046399999999998</v>
      </c>
      <c r="G330" t="s">
        <v>961</v>
      </c>
      <c r="H330" t="str">
        <f>VLOOKUP(G330,UnitTestItems!B$2:I$685,4,FALSE)</f>
        <v>H5N</v>
      </c>
    </row>
    <row r="331" spans="1:8" x14ac:dyDescent="0.3">
      <c r="A331">
        <v>350</v>
      </c>
      <c r="B331" t="s">
        <v>962</v>
      </c>
      <c r="C331" t="s">
        <v>963</v>
      </c>
      <c r="D331" t="s">
        <v>964</v>
      </c>
      <c r="E331">
        <v>19.989829</v>
      </c>
      <c r="F331">
        <v>19.988099999999999</v>
      </c>
      <c r="G331" t="s">
        <v>965</v>
      </c>
      <c r="H331" t="str">
        <f>VLOOKUP(G331,UnitTestItems!B$2:I$685,4,FALSE)</f>
        <v>O2&gt;C1</v>
      </c>
    </row>
    <row r="332" spans="1:8" x14ac:dyDescent="0.3">
      <c r="A332">
        <v>1267</v>
      </c>
      <c r="C332" t="s">
        <v>966</v>
      </c>
      <c r="D332" t="s">
        <v>967</v>
      </c>
      <c r="E332">
        <v>20.008334000000001</v>
      </c>
      <c r="F332">
        <v>19.97</v>
      </c>
      <c r="G332" t="s">
        <v>968</v>
      </c>
      <c r="H332" t="str">
        <f>VLOOKUP(G332,UnitTestItems!B$2:I$685,4,FALSE)</f>
        <v>^13.003355C4O&gt;C4</v>
      </c>
    </row>
    <row r="333" spans="1:8" x14ac:dyDescent="0.3">
      <c r="A333">
        <v>885</v>
      </c>
      <c r="C333" t="s">
        <v>969</v>
      </c>
      <c r="D333" t="s">
        <v>970</v>
      </c>
      <c r="E333">
        <v>20.017099999999999</v>
      </c>
      <c r="F333">
        <v>20.0105</v>
      </c>
      <c r="G333" t="s">
        <v>971</v>
      </c>
      <c r="H333" t="str">
        <f>VLOOKUP(G333,UnitTestItems!B$2:I$685,4,FALSE)</f>
        <v>D3^13.003355CO&gt;H3C1</v>
      </c>
    </row>
    <row r="334" spans="1:8" x14ac:dyDescent="0.3">
      <c r="A334">
        <v>956</v>
      </c>
      <c r="C334" t="s">
        <v>972</v>
      </c>
      <c r="D334" t="s">
        <v>973</v>
      </c>
      <c r="E334">
        <v>21.969391999999999</v>
      </c>
      <c r="F334">
        <v>22.289100000000001</v>
      </c>
      <c r="G334" t="s">
        <v>974</v>
      </c>
      <c r="H334" t="str">
        <f>VLOOKUP(G334,UnitTestItems!B$2:I$685,4,FALSE)</f>
        <v>Mg&gt;H2</v>
      </c>
    </row>
    <row r="335" spans="1:8" x14ac:dyDescent="0.3">
      <c r="A335">
        <v>30</v>
      </c>
      <c r="B335" t="s">
        <v>975</v>
      </c>
      <c r="C335" t="s">
        <v>976</v>
      </c>
      <c r="D335" t="s">
        <v>977</v>
      </c>
      <c r="E335">
        <v>21.981943000000001</v>
      </c>
      <c r="F335">
        <v>21.9818</v>
      </c>
      <c r="G335" t="s">
        <v>978</v>
      </c>
      <c r="H335" t="str">
        <f>VLOOKUP(G335,UnitTestItems!B$2:I$685,4,FALSE)</f>
        <v>Na&gt;H1</v>
      </c>
    </row>
    <row r="336" spans="1:8" x14ac:dyDescent="0.3">
      <c r="A336">
        <v>1913</v>
      </c>
      <c r="C336" t="s">
        <v>979</v>
      </c>
      <c r="D336" t="s">
        <v>980</v>
      </c>
      <c r="E336">
        <v>21.984349999999999</v>
      </c>
      <c r="F336">
        <v>22.005500000000001</v>
      </c>
      <c r="G336" t="s">
        <v>981</v>
      </c>
      <c r="H336" t="str">
        <f>VLOOKUP(G336,UnitTestItems!B$2:I$685,4,FALSE)</f>
        <v>C2&gt;H2</v>
      </c>
    </row>
    <row r="337" spans="1:8" x14ac:dyDescent="0.3">
      <c r="A337">
        <v>554</v>
      </c>
      <c r="C337" t="s">
        <v>982</v>
      </c>
      <c r="D337" t="s">
        <v>983</v>
      </c>
      <c r="E337">
        <v>22.031969</v>
      </c>
      <c r="F337">
        <v>22.0519</v>
      </c>
      <c r="G337" t="s">
        <v>984</v>
      </c>
      <c r="H337" t="str">
        <f>VLOOKUP(G337,UnitTestItems!B$2:I$685,4,FALSE)</f>
        <v>H2C2N2&gt;O2</v>
      </c>
    </row>
    <row r="338" spans="1:8" x14ac:dyDescent="0.3">
      <c r="A338">
        <v>620</v>
      </c>
      <c r="C338" t="s">
        <v>985</v>
      </c>
      <c r="D338" t="s">
        <v>986</v>
      </c>
      <c r="E338">
        <v>23.015984</v>
      </c>
      <c r="F338">
        <v>23.0366</v>
      </c>
      <c r="G338" t="s">
        <v>987</v>
      </c>
      <c r="H338" t="str">
        <f>VLOOKUP(G338,UnitTestItems!B$2:I$685,4,FALSE)</f>
        <v>HC2N&gt;O1</v>
      </c>
    </row>
    <row r="339" spans="1:8" x14ac:dyDescent="0.3">
      <c r="A339">
        <v>1247</v>
      </c>
      <c r="C339" t="s">
        <v>988</v>
      </c>
      <c r="D339" t="s">
        <v>989</v>
      </c>
      <c r="E339">
        <v>23.015984</v>
      </c>
      <c r="F339">
        <v>23.0366</v>
      </c>
      <c r="G339" t="s">
        <v>987</v>
      </c>
      <c r="H339" t="str">
        <f>VLOOKUP(G339,UnitTestItems!B$2:I$685,4,FALSE)</f>
        <v>HC2N&gt;O1</v>
      </c>
    </row>
    <row r="340" spans="1:8" x14ac:dyDescent="0.3">
      <c r="A340">
        <v>1910</v>
      </c>
      <c r="C340" t="s">
        <v>990</v>
      </c>
      <c r="D340" t="s">
        <v>991</v>
      </c>
      <c r="E340">
        <v>23.958062999999999</v>
      </c>
      <c r="F340">
        <v>23.957699999999999</v>
      </c>
      <c r="G340" t="s">
        <v>992</v>
      </c>
      <c r="H340" t="str">
        <f>VLOOKUP(G340,UnitTestItems!B$2:I$685,4,FALSE)</f>
        <v>Al&gt;H3</v>
      </c>
    </row>
    <row r="341" spans="1:8" x14ac:dyDescent="0.3">
      <c r="A341">
        <v>606</v>
      </c>
      <c r="C341" t="s">
        <v>993</v>
      </c>
      <c r="D341" t="s">
        <v>994</v>
      </c>
      <c r="E341">
        <v>23.974848000000001</v>
      </c>
      <c r="F341">
        <v>23.9816</v>
      </c>
      <c r="G341" t="s">
        <v>995</v>
      </c>
      <c r="H341" t="str">
        <f>VLOOKUP(G341,UnitTestItems!B$2:I$685,4,FALSE)</f>
        <v>N2&gt;H4</v>
      </c>
    </row>
    <row r="342" spans="1:8" x14ac:dyDescent="0.3">
      <c r="A342">
        <v>1004</v>
      </c>
      <c r="C342" t="s">
        <v>996</v>
      </c>
      <c r="D342" t="s">
        <v>997</v>
      </c>
      <c r="E342">
        <v>24.023918999999999</v>
      </c>
      <c r="F342">
        <v>23.956099999999999</v>
      </c>
      <c r="G342" t="s">
        <v>998</v>
      </c>
      <c r="H342" t="str">
        <f>VLOOKUP(G342,UnitTestItems!B$2:I$685,4,FALSE)</f>
        <v>H2^13.003355C6^15.000109N4&gt;C5N4</v>
      </c>
    </row>
    <row r="343" spans="1:8" x14ac:dyDescent="0.3">
      <c r="A343">
        <v>438</v>
      </c>
      <c r="B343" t="s">
        <v>999</v>
      </c>
      <c r="C343" t="s">
        <v>1000</v>
      </c>
      <c r="D343" t="s">
        <v>1000</v>
      </c>
      <c r="E343">
        <v>24.995249000000001</v>
      </c>
      <c r="F343">
        <v>25.009499999999999</v>
      </c>
      <c r="G343" t="s">
        <v>1001</v>
      </c>
      <c r="H343" t="str">
        <f>VLOOKUP(G343,UnitTestItems!B$2:I$685,4,FALSE)</f>
        <v>CN&gt;H1</v>
      </c>
    </row>
    <row r="344" spans="1:8" x14ac:dyDescent="0.3">
      <c r="A344">
        <v>1064</v>
      </c>
      <c r="C344" t="s">
        <v>1002</v>
      </c>
      <c r="D344" t="s">
        <v>1003</v>
      </c>
      <c r="E344">
        <v>25.049392999999998</v>
      </c>
      <c r="F344">
        <v>24.9863</v>
      </c>
      <c r="G344" t="s">
        <v>1004</v>
      </c>
      <c r="H344" t="str">
        <f>VLOOKUP(G344,UnitTestItems!B$2:I$685,4,FALSE)</f>
        <v>H3C2NO&gt;S1</v>
      </c>
    </row>
    <row r="345" spans="1:8" x14ac:dyDescent="0.3">
      <c r="A345">
        <v>611</v>
      </c>
      <c r="C345" t="s">
        <v>1005</v>
      </c>
      <c r="D345" t="s">
        <v>1006</v>
      </c>
      <c r="E345">
        <v>25.060625999999999</v>
      </c>
      <c r="F345">
        <v>24.989599999999999</v>
      </c>
      <c r="G345" t="s">
        <v>1007</v>
      </c>
      <c r="H345" t="str">
        <f>VLOOKUP(G345,UnitTestItems!B$2:I$685,4,FALSE)</f>
        <v>H3CN3&gt;S1</v>
      </c>
    </row>
    <row r="346" spans="1:8" x14ac:dyDescent="0.3">
      <c r="A346">
        <v>1060</v>
      </c>
      <c r="C346" t="s">
        <v>1008</v>
      </c>
      <c r="D346" t="s">
        <v>1009</v>
      </c>
      <c r="E346">
        <v>25.085778999999999</v>
      </c>
      <c r="F346">
        <v>25.029399999999999</v>
      </c>
      <c r="G346" t="s">
        <v>1010</v>
      </c>
      <c r="H346" t="str">
        <f>VLOOKUP(G346,UnitTestItems!B$2:I$685,4,FALSE)</f>
        <v>H7C3N&gt;S1</v>
      </c>
    </row>
    <row r="347" spans="1:8" x14ac:dyDescent="0.3">
      <c r="A347">
        <v>581</v>
      </c>
      <c r="C347" t="s">
        <v>1011</v>
      </c>
      <c r="D347" t="s">
        <v>1012</v>
      </c>
      <c r="E347">
        <v>26.004417</v>
      </c>
      <c r="F347">
        <v>26.033999999999999</v>
      </c>
      <c r="G347" t="s">
        <v>1013</v>
      </c>
      <c r="H347" t="str">
        <f>VLOOKUP(G347,UnitTestItems!B$2:I$685,4,FALSE)</f>
        <v>H2C3O&gt;N2</v>
      </c>
    </row>
    <row r="348" spans="1:8" x14ac:dyDescent="0.3">
      <c r="A348">
        <v>254</v>
      </c>
      <c r="B348" t="s">
        <v>1014</v>
      </c>
      <c r="C348" t="s">
        <v>1015</v>
      </c>
      <c r="D348" t="s">
        <v>1016</v>
      </c>
      <c r="E348">
        <v>26.015650000000001</v>
      </c>
      <c r="F348">
        <v>26.037299999999998</v>
      </c>
      <c r="G348" t="s">
        <v>1017</v>
      </c>
      <c r="H348" t="str">
        <f>VLOOKUP(G348,UnitTestItems!B$2:I$685,4,FALSE)</f>
        <v>H2C2</v>
      </c>
    </row>
    <row r="349" spans="1:8" x14ac:dyDescent="0.3">
      <c r="A349">
        <v>543</v>
      </c>
      <c r="C349" t="s">
        <v>1018</v>
      </c>
      <c r="D349" t="s">
        <v>1019</v>
      </c>
      <c r="E349">
        <v>26.015650000000001</v>
      </c>
      <c r="F349">
        <v>26.037299999999998</v>
      </c>
      <c r="G349" t="s">
        <v>1017</v>
      </c>
      <c r="H349" t="str">
        <f>VLOOKUP(G349,UnitTestItems!B$2:I$685,4,FALSE)</f>
        <v>H2C2</v>
      </c>
    </row>
    <row r="350" spans="1:8" x14ac:dyDescent="0.3">
      <c r="A350">
        <v>1057</v>
      </c>
      <c r="C350" t="s">
        <v>1020</v>
      </c>
      <c r="D350" t="s">
        <v>1021</v>
      </c>
      <c r="E350">
        <v>26.033408999999999</v>
      </c>
      <c r="F350">
        <v>25.9711</v>
      </c>
      <c r="G350" t="s">
        <v>1022</v>
      </c>
      <c r="H350" t="str">
        <f>VLOOKUP(G350,UnitTestItems!B$2:I$685,4,FALSE)</f>
        <v>H2C2O2&gt;S1</v>
      </c>
    </row>
    <row r="351" spans="1:8" x14ac:dyDescent="0.3">
      <c r="A351">
        <v>656</v>
      </c>
      <c r="C351" t="s">
        <v>1023</v>
      </c>
      <c r="D351" t="s">
        <v>1024</v>
      </c>
      <c r="E351">
        <v>26.052036000000001</v>
      </c>
      <c r="F351">
        <v>26.080300000000001</v>
      </c>
      <c r="G351" t="s">
        <v>1025</v>
      </c>
      <c r="H351" t="str">
        <f>VLOOKUP(G351,UnitTestItems!B$2:I$685,4,FALSE)</f>
        <v>H6C3&gt;O1</v>
      </c>
    </row>
    <row r="352" spans="1:8" x14ac:dyDescent="0.3">
      <c r="A352">
        <v>651</v>
      </c>
      <c r="C352" t="s">
        <v>1026</v>
      </c>
      <c r="D352" t="s">
        <v>1027</v>
      </c>
      <c r="E352">
        <v>27.010898999999998</v>
      </c>
      <c r="F352">
        <v>27.025300000000001</v>
      </c>
      <c r="G352" t="s">
        <v>1028</v>
      </c>
      <c r="H352" t="str">
        <f>VLOOKUP(G352,UnitTestItems!B$2:I$685,4,FALSE)</f>
        <v>HCN</v>
      </c>
    </row>
    <row r="353" spans="1:8" x14ac:dyDescent="0.3">
      <c r="A353">
        <v>1209</v>
      </c>
      <c r="C353" t="s">
        <v>1029</v>
      </c>
      <c r="D353" t="s">
        <v>1030</v>
      </c>
      <c r="E353">
        <v>27.010898999999998</v>
      </c>
      <c r="F353">
        <v>27.025300000000001</v>
      </c>
      <c r="G353" t="s">
        <v>1028</v>
      </c>
      <c r="H353" t="str">
        <f>VLOOKUP(G353,UnitTestItems!B$2:I$685,4,FALSE)</f>
        <v>HCN</v>
      </c>
    </row>
    <row r="354" spans="1:8" x14ac:dyDescent="0.3">
      <c r="A354">
        <v>661</v>
      </c>
      <c r="C354" t="s">
        <v>1031</v>
      </c>
      <c r="D354" t="s">
        <v>1032</v>
      </c>
      <c r="E354">
        <v>27.047284999999999</v>
      </c>
      <c r="F354">
        <v>27.0684</v>
      </c>
      <c r="G354" t="s">
        <v>1033</v>
      </c>
      <c r="H354" t="str">
        <f>VLOOKUP(G354,UnitTestItems!B$2:I$685,4,FALSE)</f>
        <v>H5C2N&gt;O1</v>
      </c>
    </row>
    <row r="355" spans="1:8" x14ac:dyDescent="0.3">
      <c r="A355">
        <v>926</v>
      </c>
      <c r="C355" t="s">
        <v>1034</v>
      </c>
      <c r="D355" t="s">
        <v>1035</v>
      </c>
      <c r="E355">
        <v>27.047284999999999</v>
      </c>
      <c r="F355">
        <v>27.0684</v>
      </c>
      <c r="G355" t="s">
        <v>1033</v>
      </c>
      <c r="H355" t="str">
        <f>VLOOKUP(G355,UnitTestItems!B$2:I$685,4,FALSE)</f>
        <v>H5C2N&gt;O1</v>
      </c>
    </row>
    <row r="356" spans="1:8" x14ac:dyDescent="0.3">
      <c r="A356">
        <v>1085</v>
      </c>
      <c r="C356" t="s">
        <v>1036</v>
      </c>
      <c r="D356" t="s">
        <v>1037</v>
      </c>
      <c r="E356">
        <v>27.058517999999999</v>
      </c>
      <c r="F356">
        <v>27.0717</v>
      </c>
      <c r="G356" t="s">
        <v>1038</v>
      </c>
      <c r="H356" t="str">
        <f>VLOOKUP(G356,UnitTestItems!B$2:I$685,4,FALSE)</f>
        <v>H5CN3&gt;O2</v>
      </c>
    </row>
    <row r="357" spans="1:8" x14ac:dyDescent="0.3">
      <c r="A357">
        <v>1923</v>
      </c>
      <c r="C357" t="s">
        <v>1039</v>
      </c>
      <c r="D357" t="s">
        <v>1040</v>
      </c>
      <c r="E357">
        <v>27.958528999999999</v>
      </c>
      <c r="F357">
        <v>27.966999999999999</v>
      </c>
      <c r="G357" t="s">
        <v>1041</v>
      </c>
      <c r="H357" t="str">
        <f>VLOOKUP(G357,UnitTestItems!B$2:I$685,4,FALSE)</f>
        <v>O2&gt;H4</v>
      </c>
    </row>
    <row r="358" spans="1:8" x14ac:dyDescent="0.3">
      <c r="A358">
        <v>122</v>
      </c>
      <c r="B358" t="s">
        <v>1042</v>
      </c>
      <c r="C358" t="s">
        <v>1042</v>
      </c>
      <c r="D358" t="s">
        <v>1043</v>
      </c>
      <c r="E358">
        <v>27.994914999999999</v>
      </c>
      <c r="F358">
        <v>28.010100000000001</v>
      </c>
      <c r="G358" t="s">
        <v>1044</v>
      </c>
      <c r="H358" t="str">
        <f>VLOOKUP(G358,UnitTestItems!B$2:I$685,4,FALSE)</f>
        <v>CO</v>
      </c>
    </row>
    <row r="359" spans="1:8" x14ac:dyDescent="0.3">
      <c r="A359">
        <v>1196</v>
      </c>
      <c r="C359" t="s">
        <v>1045</v>
      </c>
      <c r="D359" t="s">
        <v>1046</v>
      </c>
      <c r="E359">
        <v>27.994914999999999</v>
      </c>
      <c r="F359">
        <v>28.010100000000001</v>
      </c>
      <c r="G359" t="s">
        <v>1044</v>
      </c>
      <c r="H359" t="str">
        <f>VLOOKUP(G359,UnitTestItems!B$2:I$685,4,FALSE)</f>
        <v>CO</v>
      </c>
    </row>
    <row r="360" spans="1:8" x14ac:dyDescent="0.3">
      <c r="A360">
        <v>1205</v>
      </c>
      <c r="C360" t="s">
        <v>1047</v>
      </c>
      <c r="D360" t="s">
        <v>1048</v>
      </c>
      <c r="E360">
        <v>27.994914999999999</v>
      </c>
      <c r="F360">
        <v>28.010100000000001</v>
      </c>
      <c r="G360" t="s">
        <v>1044</v>
      </c>
      <c r="H360" t="str">
        <f>VLOOKUP(G360,UnitTestItems!B$2:I$685,4,FALSE)</f>
        <v>CO</v>
      </c>
    </row>
    <row r="361" spans="1:8" x14ac:dyDescent="0.3">
      <c r="A361">
        <v>599</v>
      </c>
      <c r="C361" t="s">
        <v>1049</v>
      </c>
      <c r="D361" t="s">
        <v>1050</v>
      </c>
      <c r="E361">
        <v>28.006148</v>
      </c>
      <c r="F361">
        <v>28.013400000000001</v>
      </c>
      <c r="G361" t="s">
        <v>1051</v>
      </c>
      <c r="H361" t="str">
        <f>VLOOKUP(G361,UnitTestItems!B$2:I$685,4,FALSE)</f>
        <v>N2</v>
      </c>
    </row>
    <row r="362" spans="1:8" x14ac:dyDescent="0.3">
      <c r="A362">
        <v>36</v>
      </c>
      <c r="B362" t="s">
        <v>1052</v>
      </c>
      <c r="C362" t="s">
        <v>1053</v>
      </c>
      <c r="D362" t="s">
        <v>1053</v>
      </c>
      <c r="E362">
        <v>28.031300000000002</v>
      </c>
      <c r="F362">
        <v>28.0532</v>
      </c>
      <c r="G362" t="s">
        <v>1054</v>
      </c>
      <c r="H362" t="str">
        <f>VLOOKUP(G362,UnitTestItems!B$2:I$685,4,FALSE)</f>
        <v>H4C2</v>
      </c>
    </row>
    <row r="363" spans="1:8" x14ac:dyDescent="0.3">
      <c r="A363">
        <v>255</v>
      </c>
      <c r="B363" t="s">
        <v>1055</v>
      </c>
      <c r="C363" t="s">
        <v>1056</v>
      </c>
      <c r="D363" t="s">
        <v>1057</v>
      </c>
      <c r="E363">
        <v>28.031300000000002</v>
      </c>
      <c r="F363">
        <v>28.0532</v>
      </c>
      <c r="G363" t="s">
        <v>1054</v>
      </c>
      <c r="H363" t="str">
        <f>VLOOKUP(G363,UnitTestItems!B$2:I$685,4,FALSE)</f>
        <v>H4C2</v>
      </c>
    </row>
    <row r="364" spans="1:8" x14ac:dyDescent="0.3">
      <c r="A364">
        <v>280</v>
      </c>
      <c r="B364" t="s">
        <v>1058</v>
      </c>
      <c r="C364" t="s">
        <v>1058</v>
      </c>
      <c r="D364" t="s">
        <v>1059</v>
      </c>
      <c r="E364">
        <v>28.031300000000002</v>
      </c>
      <c r="F364">
        <v>28.0532</v>
      </c>
      <c r="G364" t="s">
        <v>1054</v>
      </c>
      <c r="H364" t="str">
        <f>VLOOKUP(G364,UnitTestItems!B$2:I$685,4,FALSE)</f>
        <v>H4C2</v>
      </c>
    </row>
    <row r="365" spans="1:8" x14ac:dyDescent="0.3">
      <c r="A365">
        <v>546</v>
      </c>
      <c r="C365" t="s">
        <v>1060</v>
      </c>
      <c r="D365" t="s">
        <v>1061</v>
      </c>
      <c r="E365">
        <v>28.031300000000002</v>
      </c>
      <c r="F365">
        <v>28.0532</v>
      </c>
      <c r="G365" t="s">
        <v>1054</v>
      </c>
      <c r="H365" t="str">
        <f>VLOOKUP(G365,UnitTestItems!B$2:I$685,4,FALSE)</f>
        <v>H4C2</v>
      </c>
    </row>
    <row r="366" spans="1:8" x14ac:dyDescent="0.3">
      <c r="A366">
        <v>1061</v>
      </c>
      <c r="C366" t="s">
        <v>1062</v>
      </c>
      <c r="D366" t="s">
        <v>1063</v>
      </c>
      <c r="E366">
        <v>28.031300000000002</v>
      </c>
      <c r="F366">
        <v>28.0532</v>
      </c>
      <c r="G366" t="s">
        <v>1054</v>
      </c>
      <c r="H366" t="str">
        <f>VLOOKUP(G366,UnitTestItems!B$2:I$685,4,FALSE)</f>
        <v>H4C2</v>
      </c>
    </row>
    <row r="367" spans="1:8" x14ac:dyDescent="0.3">
      <c r="A367">
        <v>634</v>
      </c>
      <c r="C367" t="s">
        <v>1064</v>
      </c>
      <c r="D367" t="s">
        <v>1065</v>
      </c>
      <c r="E367">
        <v>28.042534</v>
      </c>
      <c r="F367">
        <v>28.0565</v>
      </c>
      <c r="G367" t="s">
        <v>1066</v>
      </c>
      <c r="H367" t="str">
        <f>VLOOKUP(G367,UnitTestItems!B$2:I$685,4,FALSE)</f>
        <v>H4CN2&gt;O1</v>
      </c>
    </row>
    <row r="368" spans="1:8" x14ac:dyDescent="0.3">
      <c r="A368">
        <v>1006</v>
      </c>
      <c r="C368" t="s">
        <v>1067</v>
      </c>
      <c r="D368" t="s">
        <v>1068</v>
      </c>
      <c r="E368">
        <v>28.046104</v>
      </c>
      <c r="F368">
        <v>27.967300000000002</v>
      </c>
      <c r="G368" t="s">
        <v>1069</v>
      </c>
      <c r="H368" t="str">
        <f>VLOOKUP(G368,UnitTestItems!B$2:I$685,4,FALSE)</f>
        <v>D3^13.003355C7^15.000109N4&gt;H1C6N4</v>
      </c>
    </row>
    <row r="369" spans="1:8" x14ac:dyDescent="0.3">
      <c r="A369">
        <v>275</v>
      </c>
      <c r="B369" t="s">
        <v>1070</v>
      </c>
      <c r="C369" t="s">
        <v>1071</v>
      </c>
      <c r="D369" t="s">
        <v>1072</v>
      </c>
      <c r="E369">
        <v>28.990164</v>
      </c>
      <c r="F369">
        <v>28.998200000000001</v>
      </c>
      <c r="G369" t="s">
        <v>1073</v>
      </c>
      <c r="H369" t="str">
        <f>VLOOKUP(G369,UnitTestItems!B$2:I$685,4,FALSE)</f>
        <v>NO&gt;H1</v>
      </c>
    </row>
    <row r="370" spans="1:8" x14ac:dyDescent="0.3">
      <c r="A370">
        <v>1218</v>
      </c>
      <c r="C370" t="s">
        <v>1074</v>
      </c>
      <c r="D370" t="s">
        <v>1075</v>
      </c>
      <c r="E370">
        <v>28.990164</v>
      </c>
      <c r="F370">
        <v>28.998200000000001</v>
      </c>
      <c r="G370" t="s">
        <v>1073</v>
      </c>
      <c r="H370" t="str">
        <f>VLOOKUP(G370,UnitTestItems!B$2:I$685,4,FALSE)</f>
        <v>NO&gt;H1</v>
      </c>
    </row>
    <row r="371" spans="1:8" x14ac:dyDescent="0.3">
      <c r="A371">
        <v>931</v>
      </c>
      <c r="C371" t="s">
        <v>1076</v>
      </c>
      <c r="D371" t="s">
        <v>1077</v>
      </c>
      <c r="E371">
        <v>29.015315999999999</v>
      </c>
      <c r="F371">
        <v>29.0379</v>
      </c>
      <c r="G371" t="s">
        <v>1078</v>
      </c>
      <c r="H371" t="str">
        <f>VLOOKUP(G371,UnitTestItems!B$2:I$685,4,FALSE)</f>
        <v>H3C2O&gt;N1</v>
      </c>
    </row>
    <row r="372" spans="1:8" x14ac:dyDescent="0.3">
      <c r="A372">
        <v>1215</v>
      </c>
      <c r="C372" t="s">
        <v>1079</v>
      </c>
      <c r="D372" t="s">
        <v>1080</v>
      </c>
      <c r="E372">
        <v>29.026548999999999</v>
      </c>
      <c r="F372">
        <v>29.0412</v>
      </c>
      <c r="G372" t="s">
        <v>1081</v>
      </c>
      <c r="H372" t="str">
        <f>VLOOKUP(G372,UnitTestItems!B$2:I$685,4,FALSE)</f>
        <v>H3CN</v>
      </c>
    </row>
    <row r="373" spans="1:8" x14ac:dyDescent="0.3">
      <c r="A373">
        <v>529</v>
      </c>
      <c r="B373" t="s">
        <v>1082</v>
      </c>
      <c r="C373" t="s">
        <v>1082</v>
      </c>
      <c r="D373" t="s">
        <v>1083</v>
      </c>
      <c r="E373">
        <v>29.039124999999999</v>
      </c>
      <c r="F373">
        <v>29.0611</v>
      </c>
      <c r="G373" t="s">
        <v>1084</v>
      </c>
      <c r="H373" t="str">
        <f>VLOOKUP(G373,UnitTestItems!B$2:I$685,4,FALSE)</f>
        <v>H5C2</v>
      </c>
    </row>
    <row r="374" spans="1:8" x14ac:dyDescent="0.3">
      <c r="A374">
        <v>392</v>
      </c>
      <c r="B374" t="s">
        <v>1085</v>
      </c>
      <c r="C374" t="s">
        <v>1086</v>
      </c>
      <c r="D374" t="s">
        <v>1086</v>
      </c>
      <c r="E374">
        <v>29.974178999999999</v>
      </c>
      <c r="F374">
        <v>29.982900000000001</v>
      </c>
      <c r="G374" t="s">
        <v>1087</v>
      </c>
      <c r="H374" t="str">
        <f>VLOOKUP(G374,UnitTestItems!B$2:I$685,4,FALSE)</f>
        <v>O2&gt;H2</v>
      </c>
    </row>
    <row r="375" spans="1:8" x14ac:dyDescent="0.3">
      <c r="A375">
        <v>668</v>
      </c>
      <c r="C375" t="s">
        <v>1088</v>
      </c>
      <c r="D375" t="s">
        <v>1089</v>
      </c>
      <c r="E375">
        <v>29.974178999999999</v>
      </c>
      <c r="F375">
        <v>29.982900000000001</v>
      </c>
      <c r="G375" t="s">
        <v>1087</v>
      </c>
      <c r="H375" t="str">
        <f>VLOOKUP(G375,UnitTestItems!B$2:I$685,4,FALSE)</f>
        <v>O2&gt;H2</v>
      </c>
    </row>
    <row r="376" spans="1:8" x14ac:dyDescent="0.3">
      <c r="A376">
        <v>637</v>
      </c>
      <c r="C376" t="s">
        <v>1090</v>
      </c>
      <c r="D376" t="s">
        <v>1091</v>
      </c>
      <c r="E376">
        <v>29.978202</v>
      </c>
      <c r="F376">
        <v>30.0242</v>
      </c>
      <c r="G376" t="s">
        <v>1092</v>
      </c>
      <c r="H376" t="str">
        <f>VLOOKUP(G376,UnitTestItems!B$2:I$685,4,FALSE)</f>
        <v>C5&gt;H2N2</v>
      </c>
    </row>
    <row r="377" spans="1:8" x14ac:dyDescent="0.3">
      <c r="A377">
        <v>663</v>
      </c>
      <c r="C377" t="s">
        <v>1093</v>
      </c>
      <c r="D377" t="s">
        <v>1094</v>
      </c>
      <c r="E377">
        <v>29.992806000000002</v>
      </c>
      <c r="F377">
        <v>30.092199999999998</v>
      </c>
      <c r="G377" t="s">
        <v>1095</v>
      </c>
      <c r="H377" t="str">
        <f>VLOOKUP(G377,UnitTestItems!B$2:I$685,4,FALSE)</f>
        <v>H2CS&gt;O1</v>
      </c>
    </row>
    <row r="378" spans="1:8" x14ac:dyDescent="0.3">
      <c r="A378">
        <v>414</v>
      </c>
      <c r="B378" t="s">
        <v>1096</v>
      </c>
      <c r="C378" t="s">
        <v>1097</v>
      </c>
      <c r="D378" t="s">
        <v>1097</v>
      </c>
      <c r="E378">
        <v>30.010565</v>
      </c>
      <c r="F378">
        <v>30.026</v>
      </c>
      <c r="G378" t="s">
        <v>1098</v>
      </c>
      <c r="H378" t="str">
        <f>VLOOKUP(G378,UnitTestItems!B$2:I$685,4,FALSE)</f>
        <v>H2CO</v>
      </c>
    </row>
    <row r="379" spans="1:8" x14ac:dyDescent="0.3">
      <c r="A379">
        <v>541</v>
      </c>
      <c r="C379" t="s">
        <v>1099</v>
      </c>
      <c r="D379" t="s">
        <v>1100</v>
      </c>
      <c r="E379">
        <v>30.010565</v>
      </c>
      <c r="F379">
        <v>30.026</v>
      </c>
      <c r="G379" t="s">
        <v>1098</v>
      </c>
      <c r="H379" t="str">
        <f>VLOOKUP(G379,UnitTestItems!B$2:I$685,4,FALSE)</f>
        <v>H2CO</v>
      </c>
    </row>
    <row r="380" spans="1:8" x14ac:dyDescent="0.3">
      <c r="A380">
        <v>572</v>
      </c>
      <c r="C380" t="s">
        <v>1101</v>
      </c>
      <c r="D380" t="s">
        <v>1102</v>
      </c>
      <c r="E380">
        <v>30.010565</v>
      </c>
      <c r="F380">
        <v>30.026</v>
      </c>
      <c r="G380" t="s">
        <v>1098</v>
      </c>
      <c r="H380" t="str">
        <f>VLOOKUP(G380,UnitTestItems!B$2:I$685,4,FALSE)</f>
        <v>H2CO</v>
      </c>
    </row>
    <row r="381" spans="1:8" x14ac:dyDescent="0.3">
      <c r="A381">
        <v>1875</v>
      </c>
      <c r="C381" t="s">
        <v>1103</v>
      </c>
      <c r="D381" t="s">
        <v>1104</v>
      </c>
      <c r="E381">
        <v>30.010565</v>
      </c>
      <c r="F381">
        <v>30.026</v>
      </c>
      <c r="G381" t="s">
        <v>1098</v>
      </c>
      <c r="H381" t="str">
        <f>VLOOKUP(G381,UnitTestItems!B$2:I$685,4,FALSE)</f>
        <v>H2CO</v>
      </c>
    </row>
    <row r="382" spans="1:8" x14ac:dyDescent="0.3">
      <c r="A382">
        <v>626</v>
      </c>
      <c r="C382" t="s">
        <v>1105</v>
      </c>
      <c r="D382" t="s">
        <v>1106</v>
      </c>
      <c r="E382">
        <v>31.005814000000001</v>
      </c>
      <c r="F382">
        <v>31.013999999999999</v>
      </c>
      <c r="G382" t="s">
        <v>1107</v>
      </c>
      <c r="H382" t="str">
        <f>VLOOKUP(G382,UnitTestItems!B$2:I$685,4,FALSE)</f>
        <v>HNO</v>
      </c>
    </row>
    <row r="383" spans="1:8" x14ac:dyDescent="0.3">
      <c r="A383">
        <v>1171</v>
      </c>
      <c r="C383" t="s">
        <v>1108</v>
      </c>
      <c r="D383" t="s">
        <v>1109</v>
      </c>
      <c r="E383">
        <v>31.042199</v>
      </c>
      <c r="F383">
        <v>31.057099999999998</v>
      </c>
      <c r="G383" t="s">
        <v>1110</v>
      </c>
      <c r="H383" t="str">
        <f>VLOOKUP(G383,UnitTestItems!B$2:I$685,4,FALSE)</f>
        <v>H5CN</v>
      </c>
    </row>
    <row r="384" spans="1:8" x14ac:dyDescent="0.3">
      <c r="A384">
        <v>903</v>
      </c>
      <c r="C384" t="s">
        <v>1111</v>
      </c>
      <c r="D384" t="s">
        <v>1112</v>
      </c>
      <c r="E384">
        <v>31.935684999999999</v>
      </c>
      <c r="F384">
        <v>32.021900000000002</v>
      </c>
      <c r="G384" t="s">
        <v>1113</v>
      </c>
      <c r="H384" t="str">
        <f>VLOOKUP(G384,UnitTestItems!B$2:I$685,4,FALSE)</f>
        <v>OS&gt;H4C1</v>
      </c>
    </row>
    <row r="385" spans="1:8" x14ac:dyDescent="0.3">
      <c r="A385">
        <v>421</v>
      </c>
      <c r="B385" t="s">
        <v>1114</v>
      </c>
      <c r="C385" t="s">
        <v>1115</v>
      </c>
      <c r="D385" t="s">
        <v>1115</v>
      </c>
      <c r="E385">
        <v>31.972071</v>
      </c>
      <c r="F385">
        <v>32.064999999999998</v>
      </c>
      <c r="G385" t="s">
        <v>1116</v>
      </c>
      <c r="H385" t="str">
        <f>VLOOKUP(G385,UnitTestItems!B$2:I$685,4,FALSE)</f>
        <v>S</v>
      </c>
    </row>
    <row r="386" spans="1:8" x14ac:dyDescent="0.3">
      <c r="A386">
        <v>669</v>
      </c>
      <c r="C386" t="s">
        <v>1117</v>
      </c>
      <c r="D386" t="s">
        <v>1118</v>
      </c>
      <c r="E386">
        <v>31.972071</v>
      </c>
      <c r="F386">
        <v>32.064999999999998</v>
      </c>
      <c r="G386" t="s">
        <v>1116</v>
      </c>
      <c r="H386" t="str">
        <f>VLOOKUP(G386,UnitTestItems!B$2:I$685,4,FALSE)</f>
        <v>S</v>
      </c>
    </row>
    <row r="387" spans="1:8" x14ac:dyDescent="0.3">
      <c r="A387">
        <v>1044</v>
      </c>
      <c r="C387" t="s">
        <v>1119</v>
      </c>
      <c r="D387" t="s">
        <v>1120</v>
      </c>
      <c r="E387">
        <v>31.972071</v>
      </c>
      <c r="F387">
        <v>32.064999999999998</v>
      </c>
      <c r="G387" t="s">
        <v>1116</v>
      </c>
      <c r="H387" t="str">
        <f>VLOOKUP(G387,UnitTestItems!B$2:I$685,4,FALSE)</f>
        <v>S</v>
      </c>
    </row>
    <row r="388" spans="1:8" x14ac:dyDescent="0.3">
      <c r="A388">
        <v>425</v>
      </c>
      <c r="B388" t="s">
        <v>1121</v>
      </c>
      <c r="C388" t="s">
        <v>1122</v>
      </c>
      <c r="D388" t="s">
        <v>1122</v>
      </c>
      <c r="E388">
        <v>31.989829</v>
      </c>
      <c r="F388">
        <v>31.998799999999999</v>
      </c>
      <c r="G388" t="s">
        <v>1123</v>
      </c>
      <c r="H388" t="str">
        <f>VLOOKUP(G388,UnitTestItems!B$2:I$685,4,FALSE)</f>
        <v>O2</v>
      </c>
    </row>
    <row r="389" spans="1:8" x14ac:dyDescent="0.3">
      <c r="A389">
        <v>1168</v>
      </c>
      <c r="C389" t="s">
        <v>1124</v>
      </c>
      <c r="D389" t="s">
        <v>1125</v>
      </c>
      <c r="E389">
        <v>31.989829</v>
      </c>
      <c r="F389">
        <v>31.998799999999999</v>
      </c>
      <c r="G389" t="s">
        <v>1123</v>
      </c>
      <c r="H389" t="str">
        <f>VLOOKUP(G389,UnitTestItems!B$2:I$685,4,FALSE)</f>
        <v>O2</v>
      </c>
    </row>
    <row r="390" spans="1:8" x14ac:dyDescent="0.3">
      <c r="A390">
        <v>1154</v>
      </c>
      <c r="C390" t="s">
        <v>1126</v>
      </c>
      <c r="D390" t="s">
        <v>1127</v>
      </c>
      <c r="E390">
        <v>32.022843999999999</v>
      </c>
      <c r="F390">
        <v>31.9772</v>
      </c>
      <c r="G390" t="s">
        <v>1128</v>
      </c>
      <c r="H390" t="str">
        <f>VLOOKUP(G390,UnitTestItems!B$2:I$685,4,FALSE)</f>
        <v>C4O&gt;S1</v>
      </c>
    </row>
    <row r="391" spans="1:8" x14ac:dyDescent="0.3">
      <c r="A391">
        <v>1068</v>
      </c>
      <c r="C391" t="s">
        <v>1129</v>
      </c>
      <c r="D391" t="s">
        <v>1130</v>
      </c>
      <c r="E391">
        <v>32.041471000000001</v>
      </c>
      <c r="F391">
        <v>32.086500000000001</v>
      </c>
      <c r="G391" t="s">
        <v>1131</v>
      </c>
      <c r="H391" t="str">
        <f>VLOOKUP(G391,UnitTestItems!B$2:I$685,4,FALSE)</f>
        <v>H4C5&gt;O2</v>
      </c>
    </row>
    <row r="392" spans="1:8" x14ac:dyDescent="0.3">
      <c r="A392">
        <v>199</v>
      </c>
      <c r="B392" t="s">
        <v>1132</v>
      </c>
      <c r="C392" t="s">
        <v>1133</v>
      </c>
      <c r="D392" t="s">
        <v>1134</v>
      </c>
      <c r="E392">
        <v>32.056407</v>
      </c>
      <c r="F392">
        <v>32.077800000000003</v>
      </c>
      <c r="G392" t="s">
        <v>1135</v>
      </c>
      <c r="H392" t="str">
        <f>VLOOKUP(G392,UnitTestItems!B$2:I$685,4,FALSE)</f>
        <v>D4C2</v>
      </c>
    </row>
    <row r="393" spans="1:8" x14ac:dyDescent="0.3">
      <c r="A393">
        <v>1158</v>
      </c>
      <c r="C393" t="s">
        <v>1136</v>
      </c>
      <c r="D393" t="s">
        <v>1137</v>
      </c>
      <c r="E393">
        <v>33.025486000000001</v>
      </c>
      <c r="F393">
        <v>33.071199999999997</v>
      </c>
      <c r="G393" t="s">
        <v>1138</v>
      </c>
      <c r="H393" t="str">
        <f>VLOOKUP(G393,UnitTestItems!B$2:I$685,4,FALSE)</f>
        <v>H3C5&gt;N1O1</v>
      </c>
    </row>
    <row r="394" spans="1:8" x14ac:dyDescent="0.3">
      <c r="A394">
        <v>905</v>
      </c>
      <c r="C394" t="s">
        <v>1139</v>
      </c>
      <c r="D394" t="s">
        <v>1140</v>
      </c>
      <c r="E394">
        <v>33.951335</v>
      </c>
      <c r="F394">
        <v>34.037799999999997</v>
      </c>
      <c r="G394" t="s">
        <v>1141</v>
      </c>
      <c r="H394" t="str">
        <f>VLOOKUP(G394,UnitTestItems!B$2:I$685,4,FALSE)</f>
        <v>OS&gt;H2C1</v>
      </c>
    </row>
    <row r="395" spans="1:8" x14ac:dyDescent="0.3">
      <c r="A395">
        <v>936</v>
      </c>
      <c r="C395" t="s">
        <v>1142</v>
      </c>
      <c r="D395" t="s">
        <v>1143</v>
      </c>
      <c r="E395">
        <v>33.961027999999999</v>
      </c>
      <c r="F395">
        <v>34.445099999999996</v>
      </c>
      <c r="G395" t="s">
        <v>1144</v>
      </c>
      <c r="H395" t="str">
        <f>VLOOKUP(G395,UnitTestItems!B$2:I$685,4,FALSE)</f>
        <v>Cl&gt;H1</v>
      </c>
    </row>
    <row r="396" spans="1:8" x14ac:dyDescent="0.3">
      <c r="A396">
        <v>1384</v>
      </c>
      <c r="C396" t="s">
        <v>1145</v>
      </c>
      <c r="D396" t="s">
        <v>1146</v>
      </c>
      <c r="E396">
        <v>33.969093999999998</v>
      </c>
      <c r="F396">
        <v>33.971600000000002</v>
      </c>
      <c r="G396" t="s">
        <v>1147</v>
      </c>
      <c r="H396" t="str">
        <f>VLOOKUP(G396,UnitTestItems!B$2:I$685,4,FALSE)</f>
        <v>O3&gt;H2C1</v>
      </c>
    </row>
    <row r="397" spans="1:8" x14ac:dyDescent="0.3">
      <c r="A397">
        <v>602</v>
      </c>
      <c r="C397" t="s">
        <v>1148</v>
      </c>
      <c r="D397" t="s">
        <v>1149</v>
      </c>
      <c r="E397">
        <v>33.984349999999999</v>
      </c>
      <c r="F397">
        <v>34.016199999999998</v>
      </c>
      <c r="G397" t="s">
        <v>1150</v>
      </c>
      <c r="H397" t="str">
        <f>VLOOKUP(G397,UnitTestItems!B$2:I$685,4,FALSE)</f>
        <v>C3&gt;H2</v>
      </c>
    </row>
    <row r="398" spans="1:8" x14ac:dyDescent="0.3">
      <c r="A398">
        <v>1172</v>
      </c>
      <c r="C398" t="s">
        <v>1151</v>
      </c>
      <c r="D398" t="s">
        <v>1152</v>
      </c>
      <c r="E398">
        <v>33.987721000000001</v>
      </c>
      <c r="F398">
        <v>34.0809</v>
      </c>
      <c r="G398" t="s">
        <v>1153</v>
      </c>
      <c r="H398" t="str">
        <f>VLOOKUP(G398,UnitTestItems!B$2:I$685,4,FALSE)</f>
        <v>H2S</v>
      </c>
    </row>
    <row r="399" spans="1:8" x14ac:dyDescent="0.3">
      <c r="A399">
        <v>1089</v>
      </c>
      <c r="C399" t="s">
        <v>1154</v>
      </c>
      <c r="D399" t="s">
        <v>1155</v>
      </c>
      <c r="E399">
        <v>34.020735000000002</v>
      </c>
      <c r="F399">
        <v>34.0593</v>
      </c>
      <c r="G399" t="s">
        <v>1156</v>
      </c>
      <c r="H399" t="str">
        <f>VLOOKUP(G399,UnitTestItems!B$2:I$685,4,FALSE)</f>
        <v>H2C4&gt;O1</v>
      </c>
    </row>
    <row r="400" spans="1:8" x14ac:dyDescent="0.3">
      <c r="A400">
        <v>1058</v>
      </c>
      <c r="C400" t="s">
        <v>1157</v>
      </c>
      <c r="D400" t="s">
        <v>1158</v>
      </c>
      <c r="E400">
        <v>34.049726999999997</v>
      </c>
      <c r="F400">
        <v>33.996400000000001</v>
      </c>
      <c r="G400" t="s">
        <v>1159</v>
      </c>
      <c r="H400" t="str">
        <f>VLOOKUP(G400,UnitTestItems!B$2:I$685,4,FALSE)</f>
        <v>H2C3N2&gt;S1</v>
      </c>
    </row>
    <row r="401" spans="1:8" x14ac:dyDescent="0.3">
      <c r="A401">
        <v>986</v>
      </c>
      <c r="C401" t="s">
        <v>1160</v>
      </c>
      <c r="D401" t="s">
        <v>1161</v>
      </c>
      <c r="E401">
        <v>34.051428999999999</v>
      </c>
      <c r="F401">
        <v>34.009099999999997</v>
      </c>
      <c r="G401" t="s">
        <v>1162</v>
      </c>
      <c r="H401" t="str">
        <f>VLOOKUP(G401,UnitTestItems!B$2:I$685,4,FALSE)</f>
        <v>H4^13.003355C6&gt;C4</v>
      </c>
    </row>
    <row r="402" spans="1:8" x14ac:dyDescent="0.3">
      <c r="A402">
        <v>510</v>
      </c>
      <c r="B402" t="s">
        <v>1163</v>
      </c>
      <c r="C402" t="s">
        <v>1164</v>
      </c>
      <c r="D402" t="s">
        <v>1165</v>
      </c>
      <c r="E402">
        <v>34.063116999999998</v>
      </c>
      <c r="F402">
        <v>34.063099999999999</v>
      </c>
      <c r="G402" t="s">
        <v>1166</v>
      </c>
      <c r="H402" t="str">
        <f>VLOOKUP(G402,UnitTestItems!B$2:I$685,4,FALSE)</f>
        <v>D4^13.003355C2</v>
      </c>
    </row>
    <row r="403" spans="1:8" x14ac:dyDescent="0.3">
      <c r="A403">
        <v>1291</v>
      </c>
      <c r="C403" t="s">
        <v>1167</v>
      </c>
      <c r="D403" t="s">
        <v>1168</v>
      </c>
      <c r="E403">
        <v>34.068961000000002</v>
      </c>
      <c r="F403">
        <v>34.0901</v>
      </c>
      <c r="G403" t="s">
        <v>1169</v>
      </c>
      <c r="H403" t="str">
        <f>VLOOKUP(G403,UnitTestItems!B$2:I$685,4,FALSE)</f>
        <v>D6C2&gt;H2</v>
      </c>
    </row>
    <row r="404" spans="1:8" x14ac:dyDescent="0.3">
      <c r="A404">
        <v>1141</v>
      </c>
      <c r="C404" t="s">
        <v>1170</v>
      </c>
      <c r="D404" t="s">
        <v>1171</v>
      </c>
      <c r="E404">
        <v>34.968366000000003</v>
      </c>
      <c r="F404">
        <v>35.000999999999998</v>
      </c>
      <c r="G404" t="s">
        <v>1172</v>
      </c>
      <c r="H404" t="str">
        <f>VLOOKUP(G404,UnitTestItems!B$2:I$685,4,FALSE)</f>
        <v>C3O&gt;H3N1</v>
      </c>
    </row>
    <row r="405" spans="1:8" x14ac:dyDescent="0.3">
      <c r="A405">
        <v>1188</v>
      </c>
      <c r="C405" t="s">
        <v>1173</v>
      </c>
      <c r="D405" t="s">
        <v>1174</v>
      </c>
      <c r="E405">
        <v>35.004750999999999</v>
      </c>
      <c r="F405">
        <v>35.043999999999997</v>
      </c>
      <c r="G405" t="s">
        <v>1175</v>
      </c>
      <c r="H405" t="str">
        <f>VLOOKUP(G405,UnitTestItems!B$2:I$685,4,FALSE)</f>
        <v>HC4&gt;N1</v>
      </c>
    </row>
    <row r="406" spans="1:8" x14ac:dyDescent="0.3">
      <c r="A406">
        <v>1208</v>
      </c>
      <c r="C406" t="s">
        <v>1176</v>
      </c>
      <c r="D406" t="s">
        <v>1177</v>
      </c>
      <c r="E406">
        <v>36.011232999999997</v>
      </c>
      <c r="F406">
        <v>36.035400000000003</v>
      </c>
      <c r="G406" t="s">
        <v>1178</v>
      </c>
      <c r="H406" t="str">
        <f>VLOOKUP(G406,UnitTestItems!B$2:I$685,4,FALSE)</f>
        <v>C2N2&gt;O1</v>
      </c>
    </row>
    <row r="407" spans="1:8" x14ac:dyDescent="0.3">
      <c r="A407">
        <v>987</v>
      </c>
      <c r="C407" t="s">
        <v>1179</v>
      </c>
      <c r="D407" t="s">
        <v>1180</v>
      </c>
      <c r="E407">
        <v>36.045499</v>
      </c>
      <c r="F407">
        <v>35.995899999999999</v>
      </c>
      <c r="G407" t="s">
        <v>1181</v>
      </c>
      <c r="H407" t="str">
        <f>VLOOKUP(G407,UnitTestItems!B$2:I$685,4,FALSE)</f>
        <v>H4^13.003355C6^15.000109N2&gt;C4N2</v>
      </c>
    </row>
    <row r="408" spans="1:8" x14ac:dyDescent="0.3">
      <c r="A408">
        <v>330</v>
      </c>
      <c r="B408" t="s">
        <v>1182</v>
      </c>
      <c r="C408" t="s">
        <v>1183</v>
      </c>
      <c r="D408" t="s">
        <v>1184</v>
      </c>
      <c r="E408">
        <v>36.075670000000002</v>
      </c>
      <c r="F408">
        <v>36.075400000000002</v>
      </c>
      <c r="G408" t="s">
        <v>1185</v>
      </c>
      <c r="H408" t="str">
        <f>VLOOKUP(G408,UnitTestItems!B$2:I$685,4,FALSE)</f>
        <v>D6^13.003355C2&gt;H2</v>
      </c>
    </row>
    <row r="409" spans="1:8" x14ac:dyDescent="0.3">
      <c r="A409">
        <v>958</v>
      </c>
      <c r="C409" t="s">
        <v>1186</v>
      </c>
      <c r="D409" t="s">
        <v>1187</v>
      </c>
      <c r="E409">
        <v>37.031633999999997</v>
      </c>
      <c r="F409">
        <v>37.063200000000002</v>
      </c>
      <c r="G409" t="s">
        <v>1188</v>
      </c>
      <c r="H409" t="str">
        <f>VLOOKUP(G409,UnitTestItems!B$2:I$685,4,FALSE)</f>
        <v>H3C3N&gt;O1</v>
      </c>
    </row>
    <row r="410" spans="1:8" x14ac:dyDescent="0.3">
      <c r="A410">
        <v>951</v>
      </c>
      <c r="C410" t="s">
        <v>1189</v>
      </c>
      <c r="D410" t="s">
        <v>1190</v>
      </c>
      <c r="E410">
        <v>37.946941000000002</v>
      </c>
      <c r="F410">
        <v>38.062100000000001</v>
      </c>
      <c r="G410" t="s">
        <v>1191</v>
      </c>
      <c r="H410" t="str">
        <f>VLOOKUP(G410,UnitTestItems!B$2:I$685,4,FALSE)</f>
        <v>Ca&gt;H2</v>
      </c>
    </row>
    <row r="411" spans="1:8" x14ac:dyDescent="0.3">
      <c r="A411">
        <v>530</v>
      </c>
      <c r="B411" t="s">
        <v>1192</v>
      </c>
      <c r="C411" t="s">
        <v>1192</v>
      </c>
      <c r="D411" t="s">
        <v>1193</v>
      </c>
      <c r="E411">
        <v>37.955882000000003</v>
      </c>
      <c r="F411">
        <v>38.090400000000002</v>
      </c>
      <c r="G411" t="s">
        <v>1194</v>
      </c>
      <c r="H411" t="str">
        <f>VLOOKUP(G411,UnitTestItems!B$2:I$685,4,FALSE)</f>
        <v>K&gt;H1</v>
      </c>
    </row>
    <row r="412" spans="1:8" x14ac:dyDescent="0.3">
      <c r="A412">
        <v>1214</v>
      </c>
      <c r="C412" t="s">
        <v>1195</v>
      </c>
      <c r="D412" t="s">
        <v>1196</v>
      </c>
      <c r="E412">
        <v>37.990498000000002</v>
      </c>
      <c r="F412">
        <v>38.008200000000002</v>
      </c>
      <c r="G412" t="s">
        <v>1197</v>
      </c>
      <c r="H412" t="str">
        <f>VLOOKUP(G412,UnitTestItems!B$2:I$685,4,FALSE)</f>
        <v>CN2&gt;H2</v>
      </c>
    </row>
    <row r="413" spans="1:8" x14ac:dyDescent="0.3">
      <c r="A413">
        <v>207</v>
      </c>
      <c r="B413" t="s">
        <v>1198</v>
      </c>
      <c r="C413" t="s">
        <v>1199</v>
      </c>
      <c r="D413" t="s">
        <v>1200</v>
      </c>
      <c r="E413">
        <v>38.015650000000001</v>
      </c>
      <c r="F413">
        <v>38.048000000000002</v>
      </c>
      <c r="G413" t="s">
        <v>1201</v>
      </c>
      <c r="H413" t="str">
        <f>VLOOKUP(G413,UnitTestItems!B$2:I$685,4,FALSE)</f>
        <v>H2C3</v>
      </c>
    </row>
    <row r="414" spans="1:8" x14ac:dyDescent="0.3">
      <c r="A414">
        <v>1005</v>
      </c>
      <c r="C414" t="s">
        <v>1202</v>
      </c>
      <c r="D414" t="s">
        <v>1203</v>
      </c>
      <c r="E414">
        <v>38.039569</v>
      </c>
      <c r="F414">
        <v>37.982700000000001</v>
      </c>
      <c r="G414" t="s">
        <v>1204</v>
      </c>
      <c r="H414" t="str">
        <f>VLOOKUP(G414,UnitTestItems!B$2:I$685,4,FALSE)</f>
        <v>H4^13.003355C6^15.000109N4&gt;C4N4</v>
      </c>
    </row>
    <row r="415" spans="1:8" x14ac:dyDescent="0.3">
      <c r="A415">
        <v>1102</v>
      </c>
      <c r="C415" t="s">
        <v>1205</v>
      </c>
      <c r="D415" t="s">
        <v>1206</v>
      </c>
      <c r="E415">
        <v>39.010899000000002</v>
      </c>
      <c r="F415">
        <v>39.036000000000001</v>
      </c>
      <c r="G415" t="s">
        <v>1207</v>
      </c>
      <c r="H415" t="str">
        <f>VLOOKUP(G415,UnitTestItems!B$2:I$685,4,FALSE)</f>
        <v>HC2N</v>
      </c>
    </row>
    <row r="416" spans="1:8" x14ac:dyDescent="0.3">
      <c r="A416">
        <v>26</v>
      </c>
      <c r="B416" t="s">
        <v>1208</v>
      </c>
      <c r="C416" t="s">
        <v>1209</v>
      </c>
      <c r="D416" t="s">
        <v>1210</v>
      </c>
      <c r="E416">
        <v>39.994914999999999</v>
      </c>
      <c r="F416">
        <v>40.020800000000001</v>
      </c>
      <c r="G416" t="s">
        <v>1211</v>
      </c>
      <c r="H416" t="str">
        <f>VLOOKUP(G416,UnitTestItems!B$2:I$685,4,FALSE)</f>
        <v>C2O</v>
      </c>
    </row>
    <row r="417" spans="1:8" x14ac:dyDescent="0.3">
      <c r="A417">
        <v>860</v>
      </c>
      <c r="C417" t="s">
        <v>1212</v>
      </c>
      <c r="D417" t="s">
        <v>1213</v>
      </c>
      <c r="E417">
        <v>39.994914999999999</v>
      </c>
      <c r="F417">
        <v>40.020800000000001</v>
      </c>
      <c r="G417" t="s">
        <v>1211</v>
      </c>
      <c r="H417" t="str">
        <f>VLOOKUP(G417,UnitTestItems!B$2:I$685,4,FALSE)</f>
        <v>C2O</v>
      </c>
    </row>
    <row r="418" spans="1:8" x14ac:dyDescent="0.3">
      <c r="A418">
        <v>625</v>
      </c>
      <c r="C418" t="s">
        <v>1214</v>
      </c>
      <c r="D418" t="s">
        <v>1215</v>
      </c>
      <c r="E418">
        <v>40.006148000000003</v>
      </c>
      <c r="F418">
        <v>40.024099999999997</v>
      </c>
      <c r="G418" t="s">
        <v>1216</v>
      </c>
      <c r="H418" t="str">
        <f>VLOOKUP(G418,UnitTestItems!B$2:I$685,4,FALSE)</f>
        <v>CN2</v>
      </c>
    </row>
    <row r="419" spans="1:8" x14ac:dyDescent="0.3">
      <c r="A419">
        <v>256</v>
      </c>
      <c r="B419" t="s">
        <v>1217</v>
      </c>
      <c r="C419" t="s">
        <v>1218</v>
      </c>
      <c r="D419" t="s">
        <v>1219</v>
      </c>
      <c r="E419">
        <v>40.031300000000002</v>
      </c>
      <c r="F419">
        <v>40.063899999999997</v>
      </c>
      <c r="G419" t="s">
        <v>1220</v>
      </c>
      <c r="H419" t="str">
        <f>VLOOKUP(G419,UnitTestItems!B$2:I$685,4,FALSE)</f>
        <v>H4C3</v>
      </c>
    </row>
    <row r="420" spans="1:8" x14ac:dyDescent="0.3">
      <c r="A420">
        <v>1109</v>
      </c>
      <c r="C420" t="s">
        <v>1221</v>
      </c>
      <c r="D420" t="s">
        <v>1222</v>
      </c>
      <c r="E420">
        <v>40.031300000000002</v>
      </c>
      <c r="F420">
        <v>40.063899999999997</v>
      </c>
      <c r="G420" t="s">
        <v>1220</v>
      </c>
      <c r="H420" t="str">
        <f>VLOOKUP(G420,UnitTestItems!B$2:I$685,4,FALSE)</f>
        <v>H4C3</v>
      </c>
    </row>
    <row r="421" spans="1:8" x14ac:dyDescent="0.3">
      <c r="A421">
        <v>1845</v>
      </c>
      <c r="C421" t="s">
        <v>1223</v>
      </c>
      <c r="D421" t="s">
        <v>1224</v>
      </c>
      <c r="E421">
        <v>41.001396999999997</v>
      </c>
      <c r="F421">
        <v>41.0122</v>
      </c>
      <c r="G421" t="s">
        <v>1225</v>
      </c>
      <c r="H421" t="str">
        <f>VLOOKUP(G421,UnitTestItems!B$2:I$685,4,FALSE)</f>
        <v>N3&gt;H1</v>
      </c>
    </row>
    <row r="422" spans="1:8" x14ac:dyDescent="0.3">
      <c r="A422">
        <v>141</v>
      </c>
      <c r="B422" t="s">
        <v>1226</v>
      </c>
      <c r="C422" t="s">
        <v>1227</v>
      </c>
      <c r="D422" t="s">
        <v>1228</v>
      </c>
      <c r="E422">
        <v>41.026549000000003</v>
      </c>
      <c r="F422">
        <v>41.051900000000003</v>
      </c>
      <c r="G422" t="s">
        <v>1229</v>
      </c>
      <c r="H422" t="str">
        <f>VLOOKUP(G422,UnitTestItems!B$2:I$685,4,FALSE)</f>
        <v>H3C2N</v>
      </c>
    </row>
    <row r="423" spans="1:8" x14ac:dyDescent="0.3">
      <c r="A423">
        <v>1201</v>
      </c>
      <c r="C423" t="s">
        <v>1230</v>
      </c>
      <c r="D423" t="s">
        <v>1231</v>
      </c>
      <c r="E423">
        <v>41.026549000000003</v>
      </c>
      <c r="F423">
        <v>41.051900000000003</v>
      </c>
      <c r="G423" t="s">
        <v>1229</v>
      </c>
      <c r="H423" t="str">
        <f>VLOOKUP(G423,UnitTestItems!B$2:I$685,4,FALSE)</f>
        <v>H3C2N</v>
      </c>
    </row>
    <row r="424" spans="1:8" x14ac:dyDescent="0.3">
      <c r="A424">
        <v>1199</v>
      </c>
      <c r="C424" t="s">
        <v>1232</v>
      </c>
      <c r="D424" t="s">
        <v>1233</v>
      </c>
      <c r="E424">
        <v>41.062935000000003</v>
      </c>
      <c r="F424">
        <v>41.094999999999999</v>
      </c>
      <c r="G424" t="s">
        <v>1234</v>
      </c>
      <c r="H424" t="str">
        <f>VLOOKUP(G424,UnitTestItems!B$2:I$685,4,FALSE)</f>
        <v>H7C3N&gt;O1</v>
      </c>
    </row>
    <row r="425" spans="1:8" x14ac:dyDescent="0.3">
      <c r="A425">
        <v>1074</v>
      </c>
      <c r="C425" t="s">
        <v>1235</v>
      </c>
      <c r="D425" t="s">
        <v>1236</v>
      </c>
      <c r="E425">
        <v>41.074168</v>
      </c>
      <c r="F425">
        <v>41.098300000000002</v>
      </c>
      <c r="G425" t="s">
        <v>1237</v>
      </c>
      <c r="H425" t="str">
        <f>VLOOKUP(G425,UnitTestItems!B$2:I$685,4,FALSE)</f>
        <v>H7C2N3&gt;O2</v>
      </c>
    </row>
    <row r="426" spans="1:8" x14ac:dyDescent="0.3">
      <c r="A426">
        <v>1</v>
      </c>
      <c r="B426" t="s">
        <v>1238</v>
      </c>
      <c r="C426" t="s">
        <v>1238</v>
      </c>
      <c r="D426" t="s">
        <v>1239</v>
      </c>
      <c r="E426">
        <v>42.010565</v>
      </c>
      <c r="F426">
        <v>42.036700000000003</v>
      </c>
      <c r="G426" t="s">
        <v>1240</v>
      </c>
      <c r="H426" t="str">
        <f>VLOOKUP(G426,UnitTestItems!B$2:I$685,4,FALSE)</f>
        <v>H2C2O</v>
      </c>
    </row>
    <row r="427" spans="1:8" x14ac:dyDescent="0.3">
      <c r="A427">
        <v>1197</v>
      </c>
      <c r="C427" t="s">
        <v>1241</v>
      </c>
      <c r="D427" t="s">
        <v>1242</v>
      </c>
      <c r="E427">
        <v>42.010565</v>
      </c>
      <c r="F427">
        <v>42.036700000000003</v>
      </c>
      <c r="G427" t="s">
        <v>1240</v>
      </c>
      <c r="H427" t="str">
        <f>VLOOKUP(G427,UnitTestItems!B$2:I$685,4,FALSE)</f>
        <v>H2C2O</v>
      </c>
    </row>
    <row r="428" spans="1:8" x14ac:dyDescent="0.3">
      <c r="A428">
        <v>52</v>
      </c>
      <c r="B428" t="s">
        <v>1243</v>
      </c>
      <c r="C428" t="s">
        <v>1244</v>
      </c>
      <c r="D428" t="s">
        <v>1244</v>
      </c>
      <c r="E428">
        <v>42.021797999999997</v>
      </c>
      <c r="F428">
        <v>42.04</v>
      </c>
      <c r="G428" t="s">
        <v>1245</v>
      </c>
      <c r="H428" t="str">
        <f>VLOOKUP(G428,UnitTestItems!B$2:I$685,4,FALSE)</f>
        <v>H2CN2</v>
      </c>
    </row>
    <row r="429" spans="1:8" x14ac:dyDescent="0.3">
      <c r="A429">
        <v>440</v>
      </c>
      <c r="B429" t="s">
        <v>1246</v>
      </c>
      <c r="C429" t="s">
        <v>1247</v>
      </c>
      <c r="D429" t="s">
        <v>1247</v>
      </c>
      <c r="E429">
        <v>42.021797999999997</v>
      </c>
      <c r="F429">
        <v>42.04</v>
      </c>
      <c r="G429" t="s">
        <v>1245</v>
      </c>
      <c r="H429" t="str">
        <f>VLOOKUP(G429,UnitTestItems!B$2:I$685,4,FALSE)</f>
        <v>H2CN2</v>
      </c>
    </row>
    <row r="430" spans="1:8" x14ac:dyDescent="0.3">
      <c r="A430">
        <v>37</v>
      </c>
      <c r="B430" t="s">
        <v>1248</v>
      </c>
      <c r="C430" t="s">
        <v>1249</v>
      </c>
      <c r="D430" t="s">
        <v>1249</v>
      </c>
      <c r="E430">
        <v>42.046950000000002</v>
      </c>
      <c r="F430">
        <v>42.079700000000003</v>
      </c>
      <c r="G430" t="s">
        <v>1250</v>
      </c>
      <c r="H430" t="str">
        <f>VLOOKUP(G430,UnitTestItems!B$2:I$685,4,FALSE)</f>
        <v>H6C3</v>
      </c>
    </row>
    <row r="431" spans="1:8" x14ac:dyDescent="0.3">
      <c r="A431">
        <v>575</v>
      </c>
      <c r="C431" t="s">
        <v>1251</v>
      </c>
      <c r="D431" t="s">
        <v>1252</v>
      </c>
      <c r="E431">
        <v>42.046950000000002</v>
      </c>
      <c r="F431">
        <v>42.079700000000003</v>
      </c>
      <c r="G431" t="s">
        <v>1250</v>
      </c>
      <c r="H431" t="str">
        <f>VLOOKUP(G431,UnitTestItems!B$2:I$685,4,FALSE)</f>
        <v>H6C3</v>
      </c>
    </row>
    <row r="432" spans="1:8" x14ac:dyDescent="0.3">
      <c r="A432">
        <v>1047</v>
      </c>
      <c r="C432" t="s">
        <v>1253</v>
      </c>
      <c r="D432" t="s">
        <v>1254</v>
      </c>
      <c r="E432">
        <v>42.046950000000002</v>
      </c>
      <c r="F432">
        <v>42.079700000000003</v>
      </c>
      <c r="G432" t="s">
        <v>1250</v>
      </c>
      <c r="H432" t="str">
        <f>VLOOKUP(G432,UnitTestItems!B$2:I$685,4,FALSE)</f>
        <v>H6C3</v>
      </c>
    </row>
    <row r="433" spans="1:8" x14ac:dyDescent="0.3">
      <c r="A433">
        <v>1305</v>
      </c>
      <c r="C433" t="s">
        <v>1255</v>
      </c>
      <c r="D433" t="s">
        <v>1255</v>
      </c>
      <c r="E433">
        <v>42.046950000000002</v>
      </c>
      <c r="F433">
        <v>42.079700000000003</v>
      </c>
      <c r="G433" t="s">
        <v>1250</v>
      </c>
      <c r="H433" t="str">
        <f>VLOOKUP(G433,UnitTestItems!B$2:I$685,4,FALSE)</f>
        <v>H6C3</v>
      </c>
    </row>
    <row r="434" spans="1:8" x14ac:dyDescent="0.3">
      <c r="A434">
        <v>1163</v>
      </c>
      <c r="C434" t="s">
        <v>1256</v>
      </c>
      <c r="D434" t="s">
        <v>1257</v>
      </c>
      <c r="E434">
        <v>42.058183999999997</v>
      </c>
      <c r="F434">
        <v>42.082999999999998</v>
      </c>
      <c r="G434" t="s">
        <v>1258</v>
      </c>
      <c r="H434" t="str">
        <f>VLOOKUP(G434,UnitTestItems!B$2:I$685,4,FALSE)</f>
        <v>H6C2N2&gt;O1</v>
      </c>
    </row>
    <row r="435" spans="1:8" x14ac:dyDescent="0.3">
      <c r="A435">
        <v>5</v>
      </c>
      <c r="B435" t="s">
        <v>1259</v>
      </c>
      <c r="C435" t="s">
        <v>1259</v>
      </c>
      <c r="D435" t="s">
        <v>1260</v>
      </c>
      <c r="E435">
        <v>43.005814000000001</v>
      </c>
      <c r="F435">
        <v>43.024700000000003</v>
      </c>
      <c r="G435" t="s">
        <v>1261</v>
      </c>
      <c r="H435" t="str">
        <f>VLOOKUP(G435,UnitTestItems!B$2:I$685,4,FALSE)</f>
        <v>HCNO</v>
      </c>
    </row>
    <row r="436" spans="1:8" x14ac:dyDescent="0.3">
      <c r="A436">
        <v>1050</v>
      </c>
      <c r="C436" t="s">
        <v>1262</v>
      </c>
      <c r="D436" t="s">
        <v>1263</v>
      </c>
      <c r="E436">
        <v>43.005814000000001</v>
      </c>
      <c r="F436">
        <v>43.024700000000003</v>
      </c>
      <c r="G436" t="s">
        <v>1261</v>
      </c>
      <c r="H436" t="str">
        <f>VLOOKUP(G436,UnitTestItems!B$2:I$685,4,FALSE)</f>
        <v>HCNO</v>
      </c>
    </row>
    <row r="437" spans="1:8" x14ac:dyDescent="0.3">
      <c r="A437">
        <v>609</v>
      </c>
      <c r="C437" t="s">
        <v>1264</v>
      </c>
      <c r="D437" t="s">
        <v>1265</v>
      </c>
      <c r="E437">
        <v>43.017046999999998</v>
      </c>
      <c r="F437">
        <v>43.027999999999999</v>
      </c>
      <c r="G437" t="s">
        <v>1266</v>
      </c>
      <c r="H437" t="str">
        <f>VLOOKUP(G437,UnitTestItems!B$2:I$685,4,FALSE)</f>
        <v>HN3</v>
      </c>
    </row>
    <row r="438" spans="1:8" x14ac:dyDescent="0.3">
      <c r="A438">
        <v>734</v>
      </c>
      <c r="C438" t="s">
        <v>1267</v>
      </c>
      <c r="D438" t="s">
        <v>1268</v>
      </c>
      <c r="E438">
        <v>43.042198999999997</v>
      </c>
      <c r="F438">
        <v>43.067799999999998</v>
      </c>
      <c r="G438" t="s">
        <v>1269</v>
      </c>
      <c r="H438" t="str">
        <f>VLOOKUP(G438,UnitTestItems!B$2:I$685,4,FALSE)</f>
        <v>H5C2N</v>
      </c>
    </row>
    <row r="439" spans="1:8" x14ac:dyDescent="0.3">
      <c r="A439">
        <v>1924</v>
      </c>
      <c r="C439" t="s">
        <v>1270</v>
      </c>
      <c r="D439" t="s">
        <v>1271</v>
      </c>
      <c r="E439">
        <v>43.953443999999998</v>
      </c>
      <c r="F439">
        <v>43.9664</v>
      </c>
      <c r="G439" t="s">
        <v>1272</v>
      </c>
      <c r="H439" t="str">
        <f>VLOOKUP(G439,UnitTestItems!B$2:I$685,4,FALSE)</f>
        <v>O3&gt;H4</v>
      </c>
    </row>
    <row r="440" spans="1:8" x14ac:dyDescent="0.3">
      <c r="A440">
        <v>299</v>
      </c>
      <c r="B440" t="s">
        <v>1273</v>
      </c>
      <c r="C440" t="s">
        <v>1274</v>
      </c>
      <c r="D440" t="s">
        <v>1275</v>
      </c>
      <c r="E440">
        <v>43.989829</v>
      </c>
      <c r="F440">
        <v>44.009500000000003</v>
      </c>
      <c r="G440" t="s">
        <v>1276</v>
      </c>
      <c r="H440" t="str">
        <f>VLOOKUP(G440,UnitTestItems!B$2:I$685,4,FALSE)</f>
        <v>CO2</v>
      </c>
    </row>
    <row r="441" spans="1:8" x14ac:dyDescent="0.3">
      <c r="A441">
        <v>542</v>
      </c>
      <c r="C441" t="s">
        <v>1277</v>
      </c>
      <c r="D441" t="s">
        <v>1278</v>
      </c>
      <c r="E441">
        <v>43.989829</v>
      </c>
      <c r="F441">
        <v>44.009500000000003</v>
      </c>
      <c r="G441" t="s">
        <v>1276</v>
      </c>
      <c r="H441" t="str">
        <f>VLOOKUP(G441,UnitTestItems!B$2:I$685,4,FALSE)</f>
        <v>CO2</v>
      </c>
    </row>
    <row r="442" spans="1:8" x14ac:dyDescent="0.3">
      <c r="A442">
        <v>327</v>
      </c>
      <c r="B442" t="s">
        <v>1279</v>
      </c>
      <c r="C442" t="s">
        <v>1280</v>
      </c>
      <c r="D442" t="s">
        <v>1281</v>
      </c>
      <c r="E442">
        <v>44.008456000000002</v>
      </c>
      <c r="F442">
        <v>44.1188</v>
      </c>
      <c r="G442" t="s">
        <v>1282</v>
      </c>
      <c r="H442" t="str">
        <f>VLOOKUP(G442,UnitTestItems!B$2:I$685,4,FALSE)</f>
        <v>H4C2S&gt;O1</v>
      </c>
    </row>
    <row r="443" spans="1:8" x14ac:dyDescent="0.3">
      <c r="A443">
        <v>1200</v>
      </c>
      <c r="C443" t="s">
        <v>1283</v>
      </c>
      <c r="D443" t="s">
        <v>1284</v>
      </c>
      <c r="E443">
        <v>44.008456000000002</v>
      </c>
      <c r="F443">
        <v>44.1188</v>
      </c>
      <c r="G443" t="s">
        <v>1282</v>
      </c>
      <c r="H443" t="str">
        <f>VLOOKUP(G443,UnitTestItems!B$2:I$685,4,FALSE)</f>
        <v>H4C2S&gt;O1</v>
      </c>
    </row>
    <row r="444" spans="1:8" x14ac:dyDescent="0.3">
      <c r="A444">
        <v>1372</v>
      </c>
      <c r="C444" t="s">
        <v>1285</v>
      </c>
      <c r="D444" t="s">
        <v>1286</v>
      </c>
      <c r="E444">
        <v>44.017274</v>
      </c>
      <c r="F444">
        <v>44.021999999999998</v>
      </c>
      <c r="G444" t="s">
        <v>1287</v>
      </c>
      <c r="H444" t="str">
        <f>VLOOKUP(G444,UnitTestItems!B$2:I$685,4,FALSE)</f>
        <v>H2^13.003355C2O</v>
      </c>
    </row>
    <row r="445" spans="1:8" x14ac:dyDescent="0.3">
      <c r="A445">
        <v>278</v>
      </c>
      <c r="B445" t="s">
        <v>1288</v>
      </c>
      <c r="C445" t="s">
        <v>1289</v>
      </c>
      <c r="D445" t="s">
        <v>1290</v>
      </c>
      <c r="E445">
        <v>44.026215000000001</v>
      </c>
      <c r="F445">
        <v>44.052599999999998</v>
      </c>
      <c r="G445" t="s">
        <v>1291</v>
      </c>
      <c r="H445" t="str">
        <f>VLOOKUP(G445,UnitTestItems!B$2:I$685,4,FALSE)</f>
        <v>H4C2O</v>
      </c>
    </row>
    <row r="446" spans="1:8" x14ac:dyDescent="0.3">
      <c r="A446">
        <v>1111</v>
      </c>
      <c r="C446" t="s">
        <v>1292</v>
      </c>
      <c r="D446" t="s">
        <v>1293</v>
      </c>
      <c r="E446">
        <v>44.026215000000001</v>
      </c>
      <c r="F446">
        <v>44.052599999999998</v>
      </c>
      <c r="G446" t="s">
        <v>1291</v>
      </c>
      <c r="H446" t="str">
        <f>VLOOKUP(G446,UnitTestItems!B$2:I$685,4,FALSE)</f>
        <v>H4C2O</v>
      </c>
    </row>
    <row r="447" spans="1:8" x14ac:dyDescent="0.3">
      <c r="A447">
        <v>547</v>
      </c>
      <c r="C447" t="s">
        <v>1294</v>
      </c>
      <c r="D447" t="s">
        <v>1295</v>
      </c>
      <c r="E447">
        <v>44.059229000000002</v>
      </c>
      <c r="F447">
        <v>44.030999999999999</v>
      </c>
      <c r="G447" t="s">
        <v>1296</v>
      </c>
      <c r="H447" t="str">
        <f>VLOOKUP(G447,UnitTestItems!B$2:I$685,4,FALSE)</f>
        <v>H4C6&gt;S1</v>
      </c>
    </row>
    <row r="448" spans="1:8" x14ac:dyDescent="0.3">
      <c r="A448">
        <v>354</v>
      </c>
      <c r="B448" t="s">
        <v>1297</v>
      </c>
      <c r="C448" t="s">
        <v>1297</v>
      </c>
      <c r="D448" t="s">
        <v>1298</v>
      </c>
      <c r="E448">
        <v>44.985078000000001</v>
      </c>
      <c r="F448">
        <v>44.997599999999998</v>
      </c>
      <c r="G448" t="s">
        <v>1299</v>
      </c>
      <c r="H448" t="str">
        <f>VLOOKUP(G448,UnitTestItems!B$2:I$685,4,FALSE)</f>
        <v>NO2&gt;H1</v>
      </c>
    </row>
    <row r="449" spans="1:8" x14ac:dyDescent="0.3">
      <c r="A449">
        <v>56</v>
      </c>
      <c r="B449" t="s">
        <v>1300</v>
      </c>
      <c r="C449" t="s">
        <v>1301</v>
      </c>
      <c r="D449" t="s">
        <v>1302</v>
      </c>
      <c r="E449">
        <v>45.029395000000001</v>
      </c>
      <c r="F449">
        <v>45.055199999999999</v>
      </c>
      <c r="G449" t="s">
        <v>1303</v>
      </c>
      <c r="H449" t="str">
        <f>VLOOKUP(G449,UnitTestItems!B$2:I$685,4,FALSE)</f>
        <v>D3C2O&gt;H1</v>
      </c>
    </row>
    <row r="450" spans="1:8" x14ac:dyDescent="0.3">
      <c r="A450">
        <v>39</v>
      </c>
      <c r="B450" t="s">
        <v>1304</v>
      </c>
      <c r="C450" t="s">
        <v>1305</v>
      </c>
      <c r="D450" t="s">
        <v>1306</v>
      </c>
      <c r="E450">
        <v>45.987721000000001</v>
      </c>
      <c r="F450">
        <v>46.0916</v>
      </c>
      <c r="G450" t="s">
        <v>1307</v>
      </c>
      <c r="H450" t="str">
        <f>VLOOKUP(G450,UnitTestItems!B$2:I$685,4,FALSE)</f>
        <v>H2CS</v>
      </c>
    </row>
    <row r="451" spans="1:8" x14ac:dyDescent="0.3">
      <c r="A451">
        <v>577</v>
      </c>
      <c r="C451" t="s">
        <v>1308</v>
      </c>
      <c r="D451" t="s">
        <v>1309</v>
      </c>
      <c r="E451">
        <v>45.987721000000001</v>
      </c>
      <c r="F451">
        <v>46.0916</v>
      </c>
      <c r="G451" t="s">
        <v>1307</v>
      </c>
      <c r="H451" t="str">
        <f>VLOOKUP(G451,UnitTestItems!B$2:I$685,4,FALSE)</f>
        <v>H2CS</v>
      </c>
    </row>
    <row r="452" spans="1:8" x14ac:dyDescent="0.3">
      <c r="A452">
        <v>1206</v>
      </c>
      <c r="C452" t="s">
        <v>1310</v>
      </c>
      <c r="D452" t="s">
        <v>1311</v>
      </c>
      <c r="E452">
        <v>46.020735000000002</v>
      </c>
      <c r="F452">
        <v>46.07</v>
      </c>
      <c r="G452" t="s">
        <v>1312</v>
      </c>
      <c r="H452" t="str">
        <f>VLOOKUP(G452,UnitTestItems!B$2:I$685,4,FALSE)</f>
        <v>H2C5&gt;O1</v>
      </c>
    </row>
    <row r="453" spans="1:8" x14ac:dyDescent="0.3">
      <c r="A453">
        <v>834</v>
      </c>
      <c r="C453" t="s">
        <v>1313</v>
      </c>
      <c r="D453" t="s">
        <v>1314</v>
      </c>
      <c r="E453">
        <v>46.035671999999998</v>
      </c>
      <c r="F453">
        <v>46.061300000000003</v>
      </c>
      <c r="G453" t="s">
        <v>1315</v>
      </c>
      <c r="H453" t="str">
        <f>VLOOKUP(G453,UnitTestItems!B$2:I$685,4,FALSE)</f>
        <v>D4C2O&gt;H2</v>
      </c>
    </row>
    <row r="454" spans="1:8" x14ac:dyDescent="0.3">
      <c r="A454">
        <v>1007</v>
      </c>
      <c r="C454" t="s">
        <v>1316</v>
      </c>
      <c r="D454" t="s">
        <v>1317</v>
      </c>
      <c r="E454">
        <v>46.083939000000001</v>
      </c>
      <c r="F454">
        <v>46.005000000000003</v>
      </c>
      <c r="G454" t="s">
        <v>1318</v>
      </c>
      <c r="H454" t="str">
        <f>VLOOKUP(G454,UnitTestItems!B$2:I$685,4,FALSE)</f>
        <v>D6^13.003355C8^15.000109N4&gt;H2C6N4</v>
      </c>
    </row>
    <row r="455" spans="1:8" x14ac:dyDescent="0.3">
      <c r="A455">
        <v>162</v>
      </c>
      <c r="B455" t="s">
        <v>1319</v>
      </c>
      <c r="C455" t="s">
        <v>1320</v>
      </c>
      <c r="D455" t="s">
        <v>1321</v>
      </c>
      <c r="E455">
        <v>47.944448999999999</v>
      </c>
      <c r="F455">
        <v>46.895000000000003</v>
      </c>
      <c r="G455" t="s">
        <v>1322</v>
      </c>
      <c r="H455" t="str">
        <f>VLOOKUP(G455,UnitTestItems!B$2:I$685,4,FALSE)</f>
        <v>Se&gt;S1</v>
      </c>
    </row>
    <row r="456" spans="1:8" x14ac:dyDescent="0.3">
      <c r="A456">
        <v>345</v>
      </c>
      <c r="B456" t="s">
        <v>1323</v>
      </c>
      <c r="C456" t="s">
        <v>1324</v>
      </c>
      <c r="D456" t="s">
        <v>1325</v>
      </c>
      <c r="E456">
        <v>47.984743999999999</v>
      </c>
      <c r="F456">
        <v>47.998199999999997</v>
      </c>
      <c r="G456" t="s">
        <v>1326</v>
      </c>
      <c r="H456" t="str">
        <f>VLOOKUP(G456,UnitTestItems!B$2:I$685,4,FALSE)</f>
        <v>O3</v>
      </c>
    </row>
    <row r="457" spans="1:8" x14ac:dyDescent="0.3">
      <c r="A457">
        <v>666</v>
      </c>
      <c r="C457" t="s">
        <v>1327</v>
      </c>
      <c r="D457" t="s">
        <v>1328</v>
      </c>
      <c r="E457">
        <v>48</v>
      </c>
      <c r="F457">
        <v>48.0428</v>
      </c>
      <c r="G457" t="s">
        <v>1329</v>
      </c>
      <c r="H457" t="str">
        <f>VLOOKUP(G457,UnitTestItems!B$2:I$685,4,FALSE)</f>
        <v>C4</v>
      </c>
    </row>
    <row r="458" spans="1:8" x14ac:dyDescent="0.3">
      <c r="A458">
        <v>835</v>
      </c>
      <c r="C458" t="s">
        <v>1330</v>
      </c>
      <c r="D458" t="s">
        <v>1331</v>
      </c>
      <c r="E458">
        <v>48.030693999999997</v>
      </c>
      <c r="F458">
        <v>47.992600000000003</v>
      </c>
      <c r="G458" t="s">
        <v>1332</v>
      </c>
      <c r="H458" t="str">
        <f>VLOOKUP(G458,UnitTestItems!B$2:I$685,4,FALSE)</f>
        <v>H2^13.003355C6O&gt;C4</v>
      </c>
    </row>
    <row r="459" spans="1:8" x14ac:dyDescent="0.3">
      <c r="A459">
        <v>557</v>
      </c>
      <c r="C459" t="s">
        <v>1333</v>
      </c>
      <c r="D459" t="s">
        <v>1334</v>
      </c>
      <c r="E459">
        <v>48.036386</v>
      </c>
      <c r="F459">
        <v>48.085900000000002</v>
      </c>
      <c r="G459" t="s">
        <v>1335</v>
      </c>
      <c r="H459" t="str">
        <f>VLOOKUP(G459,UnitTestItems!B$2:I$685,4,FALSE)</f>
        <v>H4C5&gt;O1</v>
      </c>
    </row>
    <row r="460" spans="1:8" x14ac:dyDescent="0.3">
      <c r="A460">
        <v>1306</v>
      </c>
      <c r="C460" t="s">
        <v>1336</v>
      </c>
      <c r="D460" t="s">
        <v>1336</v>
      </c>
      <c r="E460">
        <v>48.084611000000002</v>
      </c>
      <c r="F460">
        <v>48.116700000000002</v>
      </c>
      <c r="G460" t="s">
        <v>1337</v>
      </c>
      <c r="H460" t="str">
        <f>VLOOKUP(G460,UnitTestItems!B$2:I$685,4,FALSE)</f>
        <v>D6C3</v>
      </c>
    </row>
    <row r="461" spans="1:8" x14ac:dyDescent="0.3">
      <c r="A461">
        <v>619</v>
      </c>
      <c r="C461" t="s">
        <v>1338</v>
      </c>
      <c r="D461" t="s">
        <v>1339</v>
      </c>
      <c r="E461">
        <v>49.020401</v>
      </c>
      <c r="F461">
        <v>49.070599999999999</v>
      </c>
      <c r="G461" t="s">
        <v>1340</v>
      </c>
      <c r="H461" t="str">
        <f>VLOOKUP(G461,UnitTestItems!B$2:I$685,4,FALSE)</f>
        <v>H3C5&gt;N1</v>
      </c>
    </row>
    <row r="462" spans="1:8" x14ac:dyDescent="0.3">
      <c r="A462">
        <v>1124</v>
      </c>
      <c r="C462" t="s">
        <v>1341</v>
      </c>
      <c r="D462" t="s">
        <v>1342</v>
      </c>
      <c r="E462">
        <v>49.020401</v>
      </c>
      <c r="F462">
        <v>49.070599999999999</v>
      </c>
      <c r="G462" t="s">
        <v>1340</v>
      </c>
      <c r="H462" t="str">
        <f>VLOOKUP(G462,UnitTestItems!B$2:I$685,4,FALSE)</f>
        <v>H3C5&gt;N1</v>
      </c>
    </row>
    <row r="463" spans="1:8" x14ac:dyDescent="0.3">
      <c r="A463">
        <v>1130</v>
      </c>
      <c r="C463" t="s">
        <v>1343</v>
      </c>
      <c r="D463" t="s">
        <v>1344</v>
      </c>
      <c r="E463">
        <v>49.979264999999998</v>
      </c>
      <c r="F463">
        <v>50.015599999999999</v>
      </c>
      <c r="G463" t="s">
        <v>1345</v>
      </c>
      <c r="H463" t="str">
        <f>VLOOKUP(G463,UnitTestItems!B$2:I$685,4,FALSE)</f>
        <v>C3O&gt;H2</v>
      </c>
    </row>
    <row r="464" spans="1:8" x14ac:dyDescent="0.3">
      <c r="A464">
        <v>1169</v>
      </c>
      <c r="C464" t="s">
        <v>1346</v>
      </c>
      <c r="D464" t="s">
        <v>1347</v>
      </c>
      <c r="E464">
        <v>50.015650000000001</v>
      </c>
      <c r="F464">
        <v>50.058700000000002</v>
      </c>
      <c r="G464" t="s">
        <v>1348</v>
      </c>
      <c r="H464" t="str">
        <f>VLOOKUP(G464,UnitTestItems!B$2:I$685,4,FALSE)</f>
        <v>H2C4</v>
      </c>
    </row>
    <row r="465" spans="1:8" x14ac:dyDescent="0.3">
      <c r="A465">
        <v>836</v>
      </c>
      <c r="C465" t="s">
        <v>1349</v>
      </c>
      <c r="D465" t="s">
        <v>1350</v>
      </c>
      <c r="E465">
        <v>50.024763999999998</v>
      </c>
      <c r="F465">
        <v>49.979399999999998</v>
      </c>
      <c r="G465" t="s">
        <v>1351</v>
      </c>
      <c r="H465" t="str">
        <f>VLOOKUP(G465,UnitTestItems!B$2:I$685,4,FALSE)</f>
        <v>H2^13.003355C6^15.000109N2O&gt;C4N2</v>
      </c>
    </row>
    <row r="466" spans="1:8" x14ac:dyDescent="0.3">
      <c r="A466">
        <v>1198</v>
      </c>
      <c r="C466" t="s">
        <v>1352</v>
      </c>
      <c r="D466" t="s">
        <v>1353</v>
      </c>
      <c r="E466">
        <v>50.026882999999998</v>
      </c>
      <c r="F466">
        <v>50.061999999999998</v>
      </c>
      <c r="G466" t="s">
        <v>1354</v>
      </c>
      <c r="H466" t="str">
        <f>VLOOKUP(G466,UnitTestItems!B$2:I$685,4,FALSE)</f>
        <v>H2C3N2&gt;O1</v>
      </c>
    </row>
    <row r="467" spans="1:8" x14ac:dyDescent="0.3">
      <c r="A467">
        <v>1371</v>
      </c>
      <c r="C467" t="s">
        <v>1355</v>
      </c>
      <c r="D467" t="s">
        <v>1356</v>
      </c>
      <c r="E467">
        <v>51.103440999999997</v>
      </c>
      <c r="F467">
        <v>51.135199999999998</v>
      </c>
      <c r="G467" t="s">
        <v>1357</v>
      </c>
      <c r="H467" t="str">
        <f>VLOOKUP(G467,UnitTestItems!B$2:I$685,4,FALSE)</f>
        <v>D9C3&gt;H3</v>
      </c>
    </row>
    <row r="468" spans="1:8" x14ac:dyDescent="0.3">
      <c r="A468">
        <v>1870</v>
      </c>
      <c r="C468" t="s">
        <v>1358</v>
      </c>
      <c r="D468" t="s">
        <v>1359</v>
      </c>
      <c r="E468">
        <v>52.911464000000002</v>
      </c>
      <c r="F468">
        <v>52.821199999999997</v>
      </c>
      <c r="G468" t="s">
        <v>1360</v>
      </c>
      <c r="H468" t="str">
        <f>VLOOKUP(G468,UnitTestItems!B$2:I$685,4,FALSE)</f>
        <v>Fe&gt;H3</v>
      </c>
    </row>
    <row r="469" spans="1:8" x14ac:dyDescent="0.3">
      <c r="A469">
        <v>551</v>
      </c>
      <c r="C469" t="s">
        <v>1361</v>
      </c>
      <c r="D469" t="s">
        <v>1362</v>
      </c>
      <c r="E469">
        <v>53.091926999999998</v>
      </c>
      <c r="F469">
        <v>53.0428</v>
      </c>
      <c r="G469" t="s">
        <v>1363</v>
      </c>
      <c r="H469" t="str">
        <f>VLOOKUP(G469,UnitTestItems!B$2:I$685,4,FALSE)</f>
        <v>H7C3N3&gt;S1</v>
      </c>
    </row>
    <row r="470" spans="1:8" x14ac:dyDescent="0.3">
      <c r="A470">
        <v>952</v>
      </c>
      <c r="C470" t="s">
        <v>1364</v>
      </c>
      <c r="D470" t="s">
        <v>1365</v>
      </c>
      <c r="E470">
        <v>53.919288999999999</v>
      </c>
      <c r="F470">
        <v>53.829099999999997</v>
      </c>
      <c r="G470" t="s">
        <v>1366</v>
      </c>
      <c r="H470" t="str">
        <f>VLOOKUP(G470,UnitTestItems!B$2:I$685,4,FALSE)</f>
        <v>Fe&gt;H2</v>
      </c>
    </row>
    <row r="471" spans="1:8" x14ac:dyDescent="0.3">
      <c r="A471">
        <v>750</v>
      </c>
      <c r="C471" t="s">
        <v>1367</v>
      </c>
      <c r="D471" t="s">
        <v>1368</v>
      </c>
      <c r="E471">
        <v>53.971735000000002</v>
      </c>
      <c r="F471">
        <v>53.971400000000003</v>
      </c>
      <c r="G471" t="s">
        <v>1369</v>
      </c>
      <c r="H471" t="str">
        <f>VLOOKUP(G471,UnitTestItems!B$2:I$685,4,FALSE)</f>
        <v>F3&gt;H3</v>
      </c>
    </row>
    <row r="472" spans="1:8" x14ac:dyDescent="0.3">
      <c r="A472">
        <v>319</v>
      </c>
      <c r="B472" t="s">
        <v>1370</v>
      </c>
      <c r="C472" t="s">
        <v>1371</v>
      </c>
      <c r="D472" t="s">
        <v>1372</v>
      </c>
      <c r="E472">
        <v>54.010565</v>
      </c>
      <c r="F472">
        <v>54.047400000000003</v>
      </c>
      <c r="G472" t="s">
        <v>1373</v>
      </c>
      <c r="H472" t="str">
        <f>VLOOKUP(G472,UnitTestItems!B$2:I$685,4,FALSE)</f>
        <v>H2C3O</v>
      </c>
    </row>
    <row r="473" spans="1:8" x14ac:dyDescent="0.3">
      <c r="A473">
        <v>859</v>
      </c>
      <c r="C473" t="s">
        <v>1374</v>
      </c>
      <c r="D473" t="s">
        <v>1375</v>
      </c>
      <c r="E473">
        <v>54.010565</v>
      </c>
      <c r="F473">
        <v>54.047400000000003</v>
      </c>
      <c r="G473" t="s">
        <v>1373</v>
      </c>
      <c r="H473" t="str">
        <f>VLOOKUP(G473,UnitTestItems!B$2:I$685,4,FALSE)</f>
        <v>H2C3O</v>
      </c>
    </row>
    <row r="474" spans="1:8" x14ac:dyDescent="0.3">
      <c r="A474">
        <v>1881</v>
      </c>
      <c r="C474" t="s">
        <v>1376</v>
      </c>
      <c r="D474" t="s">
        <v>1377</v>
      </c>
      <c r="E474">
        <v>54.010565</v>
      </c>
      <c r="F474">
        <v>54.047400000000003</v>
      </c>
      <c r="G474" t="s">
        <v>1373</v>
      </c>
      <c r="H474" t="str">
        <f>VLOOKUP(G474,UnitTestItems!B$2:I$685,4,FALSE)</f>
        <v>H2C3O</v>
      </c>
    </row>
    <row r="475" spans="1:8" x14ac:dyDescent="0.3">
      <c r="A475">
        <v>1414</v>
      </c>
      <c r="C475" t="s">
        <v>1378</v>
      </c>
      <c r="D475" t="s">
        <v>1379</v>
      </c>
      <c r="E475">
        <v>54.113505000000004</v>
      </c>
      <c r="F475">
        <v>54.113199999999999</v>
      </c>
      <c r="G475" t="s">
        <v>1380</v>
      </c>
      <c r="H475" t="str">
        <f>VLOOKUP(G475,UnitTestItems!B$2:I$685,4,FALSE)</f>
        <v>D9^13.003355C3&gt;H3</v>
      </c>
    </row>
    <row r="476" spans="1:8" x14ac:dyDescent="0.3">
      <c r="A476">
        <v>1153</v>
      </c>
      <c r="C476" t="s">
        <v>1381</v>
      </c>
      <c r="D476" t="s">
        <v>1382</v>
      </c>
      <c r="E476">
        <v>55.038828000000002</v>
      </c>
      <c r="F476">
        <v>55.013800000000003</v>
      </c>
      <c r="G476" t="s">
        <v>1383</v>
      </c>
      <c r="H476" t="str">
        <f>VLOOKUP(G476,UnitTestItems!B$2:I$685,4,FALSE)</f>
        <v>HC6N&gt;S1</v>
      </c>
    </row>
    <row r="477" spans="1:8" x14ac:dyDescent="0.3">
      <c r="A477">
        <v>665</v>
      </c>
      <c r="C477" t="s">
        <v>1384</v>
      </c>
      <c r="D477" t="s">
        <v>1385</v>
      </c>
      <c r="E477">
        <v>55.053432999999998</v>
      </c>
      <c r="F477">
        <v>55.081800000000001</v>
      </c>
      <c r="G477" t="s">
        <v>1386</v>
      </c>
      <c r="H477" t="str">
        <f>VLOOKUP(G477,UnitTestItems!B$2:I$685,4,FALSE)</f>
        <v>H5C2N3&gt;O1</v>
      </c>
    </row>
    <row r="478" spans="1:8" x14ac:dyDescent="0.3">
      <c r="A478">
        <v>953</v>
      </c>
      <c r="C478" t="s">
        <v>1387</v>
      </c>
      <c r="D478" t="s">
        <v>1388</v>
      </c>
      <c r="E478">
        <v>55.919696000000002</v>
      </c>
      <c r="F478">
        <v>56.677500000000002</v>
      </c>
      <c r="G478" t="s">
        <v>1389</v>
      </c>
      <c r="H478" t="str">
        <f>VLOOKUP(G478,UnitTestItems!B$2:I$685,4,FALSE)</f>
        <v>Ni&gt;H2</v>
      </c>
    </row>
    <row r="479" spans="1:8" x14ac:dyDescent="0.3">
      <c r="A479">
        <v>1999</v>
      </c>
      <c r="C479" t="s">
        <v>1390</v>
      </c>
      <c r="D479" t="s">
        <v>1391</v>
      </c>
      <c r="E479">
        <v>55.989829</v>
      </c>
      <c r="F479">
        <v>56.020200000000003</v>
      </c>
      <c r="G479" t="s">
        <v>1392</v>
      </c>
      <c r="H479" t="str">
        <f>VLOOKUP(G479,UnitTestItems!B$2:I$685,4,FALSE)</f>
        <v>C2O2</v>
      </c>
    </row>
    <row r="480" spans="1:8" x14ac:dyDescent="0.3">
      <c r="A480">
        <v>58</v>
      </c>
      <c r="B480" t="s">
        <v>1393</v>
      </c>
      <c r="C480" t="s">
        <v>1394</v>
      </c>
      <c r="D480" t="s">
        <v>1395</v>
      </c>
      <c r="E480">
        <v>56.026215000000001</v>
      </c>
      <c r="F480">
        <v>56.063299999999998</v>
      </c>
      <c r="G480" t="s">
        <v>1396</v>
      </c>
      <c r="H480" t="str">
        <f>VLOOKUP(G480,UnitTestItems!B$2:I$685,4,FALSE)</f>
        <v>H4C3O</v>
      </c>
    </row>
    <row r="481" spans="1:8" x14ac:dyDescent="0.3">
      <c r="A481">
        <v>206</v>
      </c>
      <c r="B481" t="s">
        <v>1397</v>
      </c>
      <c r="C481" t="s">
        <v>1398</v>
      </c>
      <c r="D481" t="s">
        <v>1399</v>
      </c>
      <c r="E481">
        <v>56.026215000000001</v>
      </c>
      <c r="F481">
        <v>56.063299999999998</v>
      </c>
      <c r="G481" t="s">
        <v>1396</v>
      </c>
      <c r="H481" t="str">
        <f>VLOOKUP(G481,UnitTestItems!B$2:I$685,4,FALSE)</f>
        <v>H4C3O</v>
      </c>
    </row>
    <row r="482" spans="1:8" x14ac:dyDescent="0.3">
      <c r="A482">
        <v>518</v>
      </c>
      <c r="B482" t="s">
        <v>1400</v>
      </c>
      <c r="C482" t="s">
        <v>1401</v>
      </c>
      <c r="D482" t="s">
        <v>1402</v>
      </c>
      <c r="E482">
        <v>56.062600000000003</v>
      </c>
      <c r="F482">
        <v>56.106299999999997</v>
      </c>
      <c r="G482" t="s">
        <v>1403</v>
      </c>
      <c r="H482" t="str">
        <f>VLOOKUP(G482,UnitTestItems!B$2:I$685,4,FALSE)</f>
        <v>H8C4</v>
      </c>
    </row>
    <row r="483" spans="1:8" x14ac:dyDescent="0.3">
      <c r="A483">
        <v>1105</v>
      </c>
      <c r="C483" t="s">
        <v>1404</v>
      </c>
      <c r="D483" t="s">
        <v>1405</v>
      </c>
      <c r="E483">
        <v>56.062600000000003</v>
      </c>
      <c r="F483">
        <v>56.106299999999997</v>
      </c>
      <c r="G483" t="s">
        <v>1403</v>
      </c>
      <c r="H483" t="str">
        <f>VLOOKUP(G483,UnitTestItems!B$2:I$685,4,FALSE)</f>
        <v>H8C4</v>
      </c>
    </row>
    <row r="484" spans="1:8" x14ac:dyDescent="0.3">
      <c r="A484">
        <v>4</v>
      </c>
      <c r="B484" t="s">
        <v>1406</v>
      </c>
      <c r="C484" t="s">
        <v>1406</v>
      </c>
      <c r="D484" t="s">
        <v>1407</v>
      </c>
      <c r="E484">
        <v>57.021464000000002</v>
      </c>
      <c r="F484">
        <v>57.051299999999998</v>
      </c>
      <c r="G484" t="s">
        <v>1408</v>
      </c>
      <c r="H484" t="str">
        <f>VLOOKUP(G484,UnitTestItems!B$2:I$685,4,FALSE)</f>
        <v>H3C2NO</v>
      </c>
    </row>
    <row r="485" spans="1:8" x14ac:dyDescent="0.3">
      <c r="A485">
        <v>1051</v>
      </c>
      <c r="C485" t="s">
        <v>1409</v>
      </c>
      <c r="D485" t="s">
        <v>1410</v>
      </c>
      <c r="E485">
        <v>57.021464000000002</v>
      </c>
      <c r="F485">
        <v>57.051299999999998</v>
      </c>
      <c r="G485" t="s">
        <v>1408</v>
      </c>
      <c r="H485" t="str">
        <f>VLOOKUP(G485,UnitTestItems!B$2:I$685,4,FALSE)</f>
        <v>H3C2NO</v>
      </c>
    </row>
    <row r="486" spans="1:8" x14ac:dyDescent="0.3">
      <c r="A486">
        <v>1108</v>
      </c>
      <c r="C486" t="s">
        <v>1411</v>
      </c>
      <c r="D486" t="s">
        <v>1412</v>
      </c>
      <c r="E486">
        <v>57.021464000000002</v>
      </c>
      <c r="F486">
        <v>57.051299999999998</v>
      </c>
      <c r="G486" t="s">
        <v>1408</v>
      </c>
      <c r="H486" t="str">
        <f>VLOOKUP(G486,UnitTestItems!B$2:I$685,4,FALSE)</f>
        <v>H3C2NO</v>
      </c>
    </row>
    <row r="487" spans="1:8" x14ac:dyDescent="0.3">
      <c r="A487">
        <v>1263</v>
      </c>
      <c r="C487" t="s">
        <v>1413</v>
      </c>
      <c r="D487" t="s">
        <v>1414</v>
      </c>
      <c r="E487">
        <v>57.021464000000002</v>
      </c>
      <c r="F487">
        <v>57.051299999999998</v>
      </c>
      <c r="G487" t="s">
        <v>1408</v>
      </c>
      <c r="H487" t="str">
        <f>VLOOKUP(G487,UnitTestItems!B$2:I$685,4,FALSE)</f>
        <v>H3C2NO</v>
      </c>
    </row>
    <row r="488" spans="1:8" x14ac:dyDescent="0.3">
      <c r="A488">
        <v>1219</v>
      </c>
      <c r="C488" t="s">
        <v>1415</v>
      </c>
      <c r="D488" t="s">
        <v>1416</v>
      </c>
      <c r="E488">
        <v>57.032696999999999</v>
      </c>
      <c r="F488">
        <v>57.054600000000001</v>
      </c>
      <c r="G488" t="s">
        <v>1417</v>
      </c>
      <c r="H488" t="str">
        <f>VLOOKUP(G488,UnitTestItems!B$2:I$685,4,FALSE)</f>
        <v>H3CN3</v>
      </c>
    </row>
    <row r="489" spans="1:8" x14ac:dyDescent="0.3">
      <c r="A489">
        <v>1088</v>
      </c>
      <c r="C489" t="s">
        <v>1418</v>
      </c>
      <c r="D489" t="s">
        <v>1419</v>
      </c>
      <c r="E489">
        <v>57.036720000000003</v>
      </c>
      <c r="F489">
        <v>57.0959</v>
      </c>
      <c r="G489" t="s">
        <v>1420</v>
      </c>
      <c r="H489" t="str">
        <f>VLOOKUP(G489,UnitTestItems!B$2:I$685,4,FALSE)</f>
        <v>H3C6N&gt;O2</v>
      </c>
    </row>
    <row r="490" spans="1:8" x14ac:dyDescent="0.3">
      <c r="A490">
        <v>1048</v>
      </c>
      <c r="C490" t="s">
        <v>1421</v>
      </c>
      <c r="D490" t="s">
        <v>1422</v>
      </c>
      <c r="E490">
        <v>57.057848999999997</v>
      </c>
      <c r="F490">
        <v>57.0944</v>
      </c>
      <c r="G490" t="s">
        <v>1423</v>
      </c>
      <c r="H490" t="str">
        <f>VLOOKUP(G490,UnitTestItems!B$2:I$685,4,FALSE)</f>
        <v>H7C3N</v>
      </c>
    </row>
    <row r="491" spans="1:8" x14ac:dyDescent="0.3">
      <c r="A491">
        <v>1140</v>
      </c>
      <c r="C491" t="s">
        <v>1424</v>
      </c>
      <c r="D491" t="s">
        <v>1425</v>
      </c>
      <c r="E491">
        <v>57.984349999999999</v>
      </c>
      <c r="F491">
        <v>58.037599999999998</v>
      </c>
      <c r="G491" t="s">
        <v>1426</v>
      </c>
      <c r="H491" t="str">
        <f>VLOOKUP(G491,UnitTestItems!B$2:I$685,4,FALSE)</f>
        <v>C5&gt;H2</v>
      </c>
    </row>
    <row r="492" spans="1:8" x14ac:dyDescent="0.3">
      <c r="A492">
        <v>6</v>
      </c>
      <c r="B492" t="s">
        <v>1427</v>
      </c>
      <c r="C492" t="s">
        <v>1427</v>
      </c>
      <c r="D492" t="s">
        <v>1428</v>
      </c>
      <c r="E492">
        <v>58.005479000000001</v>
      </c>
      <c r="F492">
        <v>58.036099999999998</v>
      </c>
      <c r="G492" t="s">
        <v>1429</v>
      </c>
      <c r="H492" t="str">
        <f>VLOOKUP(G492,UnitTestItems!B$2:I$685,4,FALSE)</f>
        <v>H2C2O2</v>
      </c>
    </row>
    <row r="493" spans="1:8" x14ac:dyDescent="0.3">
      <c r="A493">
        <v>545</v>
      </c>
      <c r="C493" t="s">
        <v>1430</v>
      </c>
      <c r="D493" t="s">
        <v>1431</v>
      </c>
      <c r="E493">
        <v>58.005479000000001</v>
      </c>
      <c r="F493">
        <v>58.036099999999998</v>
      </c>
      <c r="G493" t="s">
        <v>1429</v>
      </c>
      <c r="H493" t="str">
        <f>VLOOKUP(G493,UnitTestItems!B$2:I$685,4,FALSE)</f>
        <v>H2C2O2</v>
      </c>
    </row>
    <row r="494" spans="1:8" x14ac:dyDescent="0.3">
      <c r="A494">
        <v>576</v>
      </c>
      <c r="C494" t="s">
        <v>1432</v>
      </c>
      <c r="D494" t="s">
        <v>1433</v>
      </c>
      <c r="E494">
        <v>58.005479000000001</v>
      </c>
      <c r="F494">
        <v>58.036099999999998</v>
      </c>
      <c r="G494" t="s">
        <v>1429</v>
      </c>
      <c r="H494" t="str">
        <f>VLOOKUP(G494,UnitTestItems!B$2:I$685,4,FALSE)</f>
        <v>H2C2O2</v>
      </c>
    </row>
    <row r="495" spans="1:8" x14ac:dyDescent="0.3">
      <c r="A495">
        <v>1187</v>
      </c>
      <c r="C495" t="s">
        <v>1434</v>
      </c>
      <c r="D495" t="s">
        <v>1435</v>
      </c>
      <c r="E495">
        <v>58.020735000000002</v>
      </c>
      <c r="F495">
        <v>58.0807</v>
      </c>
      <c r="G495" t="s">
        <v>1436</v>
      </c>
      <c r="H495" t="str">
        <f>VLOOKUP(G495,UnitTestItems!B$2:I$685,4,FALSE)</f>
        <v>H2C6&gt;O1</v>
      </c>
    </row>
    <row r="496" spans="1:8" x14ac:dyDescent="0.3">
      <c r="A496">
        <v>977</v>
      </c>
      <c r="C496" t="s">
        <v>1437</v>
      </c>
      <c r="D496" t="s">
        <v>1438</v>
      </c>
      <c r="E496">
        <v>58.029288999999999</v>
      </c>
      <c r="F496">
        <v>58.0593</v>
      </c>
      <c r="G496" t="s">
        <v>1439</v>
      </c>
      <c r="H496" t="str">
        <f>VLOOKUP(G496,UnitTestItems!B$2:I$685,4,FALSE)</f>
        <v>H4C2NO</v>
      </c>
    </row>
    <row r="497" spans="1:8" x14ac:dyDescent="0.3">
      <c r="A497">
        <v>1312</v>
      </c>
      <c r="C497" t="s">
        <v>1440</v>
      </c>
      <c r="D497" t="s">
        <v>1441</v>
      </c>
      <c r="E497">
        <v>58.041865000000001</v>
      </c>
      <c r="F497">
        <v>58.079099999999997</v>
      </c>
      <c r="G497" t="s">
        <v>1442</v>
      </c>
      <c r="H497" t="str">
        <f>VLOOKUP(G497,UnitTestItems!B$2:I$685,4,FALSE)</f>
        <v>H6C3O</v>
      </c>
    </row>
    <row r="498" spans="1:8" x14ac:dyDescent="0.3">
      <c r="A498">
        <v>472</v>
      </c>
      <c r="B498" t="s">
        <v>1443</v>
      </c>
      <c r="C498" t="s">
        <v>1443</v>
      </c>
      <c r="D498" t="s">
        <v>1444</v>
      </c>
      <c r="E498">
        <v>59.019354999999997</v>
      </c>
      <c r="F498">
        <v>59.133400000000002</v>
      </c>
      <c r="G498" t="s">
        <v>1445</v>
      </c>
      <c r="H498" t="str">
        <f>VLOOKUP(G498,UnitTestItems!B$2:I$685,4,FALSE)</f>
        <v>H5C2NS&gt;O1</v>
      </c>
    </row>
    <row r="499" spans="1:8" x14ac:dyDescent="0.3">
      <c r="A499">
        <v>59</v>
      </c>
      <c r="B499" t="s">
        <v>1446</v>
      </c>
      <c r="C499" t="s">
        <v>1447</v>
      </c>
      <c r="D499" t="s">
        <v>1448</v>
      </c>
      <c r="E499">
        <v>59.036279</v>
      </c>
      <c r="F499">
        <v>59.041200000000003</v>
      </c>
      <c r="G499" t="s">
        <v>1449</v>
      </c>
      <c r="H499" t="str">
        <f>VLOOKUP(G499,UnitTestItems!B$2:I$685,4,FALSE)</f>
        <v>H4^13.003355C3O</v>
      </c>
    </row>
    <row r="500" spans="1:8" x14ac:dyDescent="0.3">
      <c r="A500">
        <v>768</v>
      </c>
      <c r="C500" t="s">
        <v>1450</v>
      </c>
      <c r="D500" t="s">
        <v>1451</v>
      </c>
      <c r="E500">
        <v>59.045045000000002</v>
      </c>
      <c r="F500">
        <v>59.081699999999998</v>
      </c>
      <c r="G500" t="s">
        <v>1452</v>
      </c>
      <c r="H500" t="str">
        <f>VLOOKUP(G500,UnitTestItems!B$2:I$685,4,FALSE)</f>
        <v>HD3C3O</v>
      </c>
    </row>
    <row r="501" spans="1:8" x14ac:dyDescent="0.3">
      <c r="A501">
        <v>628</v>
      </c>
      <c r="C501" t="s">
        <v>1453</v>
      </c>
      <c r="D501" t="s">
        <v>1454</v>
      </c>
      <c r="E501">
        <v>59.048347</v>
      </c>
      <c r="F501">
        <v>59.070500000000003</v>
      </c>
      <c r="G501" t="s">
        <v>1455</v>
      </c>
      <c r="H501" t="str">
        <f>VLOOKUP(G501,UnitTestItems!B$2:I$685,4,FALSE)</f>
        <v>H5CN3</v>
      </c>
    </row>
    <row r="502" spans="1:8" x14ac:dyDescent="0.3">
      <c r="A502">
        <v>445</v>
      </c>
      <c r="B502" t="s">
        <v>1456</v>
      </c>
      <c r="C502" t="s">
        <v>1457</v>
      </c>
      <c r="D502" t="s">
        <v>1458</v>
      </c>
      <c r="E502">
        <v>59.049689999999998</v>
      </c>
      <c r="F502">
        <v>59.0871</v>
      </c>
      <c r="G502" t="s">
        <v>1459</v>
      </c>
      <c r="H502" t="str">
        <f>VLOOKUP(G502,UnitTestItems!B$2:I$685,4,FALSE)</f>
        <v>H7C3O</v>
      </c>
    </row>
    <row r="503" spans="1:8" x14ac:dyDescent="0.3">
      <c r="A503">
        <v>928</v>
      </c>
      <c r="C503" t="s">
        <v>1460</v>
      </c>
      <c r="D503" t="s">
        <v>1461</v>
      </c>
      <c r="E503">
        <v>60.003371000000001</v>
      </c>
      <c r="F503">
        <v>60.118200000000002</v>
      </c>
      <c r="G503" t="s">
        <v>1462</v>
      </c>
      <c r="H503" t="str">
        <f>VLOOKUP(G503,UnitTestItems!B$2:I$685,4,FALSE)</f>
        <v>H4C2S</v>
      </c>
    </row>
    <row r="504" spans="1:8" x14ac:dyDescent="0.3">
      <c r="A504">
        <v>1049</v>
      </c>
      <c r="C504" t="s">
        <v>1463</v>
      </c>
      <c r="D504" t="s">
        <v>1464</v>
      </c>
      <c r="E504">
        <v>60.003371000000001</v>
      </c>
      <c r="F504">
        <v>60.118200000000002</v>
      </c>
      <c r="G504" t="s">
        <v>1462</v>
      </c>
      <c r="H504" t="str">
        <f>VLOOKUP(G504,UnitTestItems!B$2:I$685,4,FALSE)</f>
        <v>H4C2S</v>
      </c>
    </row>
    <row r="505" spans="1:8" x14ac:dyDescent="0.3">
      <c r="A505">
        <v>775</v>
      </c>
      <c r="C505" t="s">
        <v>1465</v>
      </c>
      <c r="D505" t="s">
        <v>1466</v>
      </c>
      <c r="E505">
        <v>60.012188999999999</v>
      </c>
      <c r="F505">
        <v>60.0214</v>
      </c>
      <c r="G505" t="s">
        <v>1467</v>
      </c>
      <c r="H505" t="str">
        <f>VLOOKUP(G505,UnitTestItems!B$2:I$685,4,FALSE)</f>
        <v>H2^13.003355C2O2</v>
      </c>
    </row>
    <row r="506" spans="1:8" x14ac:dyDescent="0.3">
      <c r="A506">
        <v>647</v>
      </c>
      <c r="C506" t="s">
        <v>1468</v>
      </c>
      <c r="D506" t="s">
        <v>1469</v>
      </c>
      <c r="E506">
        <v>60.036386</v>
      </c>
      <c r="F506">
        <v>60.096600000000002</v>
      </c>
      <c r="G506" t="s">
        <v>1470</v>
      </c>
      <c r="H506" t="str">
        <f>VLOOKUP(G506,UnitTestItems!B$2:I$685,4,FALSE)</f>
        <v>H4C6&gt;O1</v>
      </c>
    </row>
    <row r="507" spans="1:8" x14ac:dyDescent="0.3">
      <c r="A507">
        <v>550</v>
      </c>
      <c r="C507" t="s">
        <v>1471</v>
      </c>
      <c r="D507" t="s">
        <v>1472</v>
      </c>
      <c r="E507">
        <v>60.054144000000001</v>
      </c>
      <c r="F507">
        <v>60.0304</v>
      </c>
      <c r="G507" t="s">
        <v>1473</v>
      </c>
      <c r="H507" t="str">
        <f>VLOOKUP(G507,UnitTestItems!B$2:I$685,4,FALSE)</f>
        <v>H4C6O&gt;S1</v>
      </c>
    </row>
    <row r="508" spans="1:8" x14ac:dyDescent="0.3">
      <c r="A508">
        <v>954</v>
      </c>
      <c r="C508" t="s">
        <v>1474</v>
      </c>
      <c r="D508" t="s">
        <v>1475</v>
      </c>
      <c r="E508">
        <v>61.913494999999998</v>
      </c>
      <c r="F508">
        <v>63.393099999999997</v>
      </c>
      <c r="G508" t="s">
        <v>1476</v>
      </c>
      <c r="H508" t="str">
        <f>VLOOKUP(G508,UnitTestItems!B$2:I$685,4,FALSE)</f>
        <v>Zn&gt;H2</v>
      </c>
    </row>
    <row r="509" spans="1:8" x14ac:dyDescent="0.3">
      <c r="A509">
        <v>531</v>
      </c>
      <c r="B509" t="s">
        <v>1477</v>
      </c>
      <c r="C509" t="s">
        <v>1478</v>
      </c>
      <c r="D509" t="s">
        <v>1479</v>
      </c>
      <c r="E509">
        <v>61.921773999999999</v>
      </c>
      <c r="F509">
        <v>62.5381</v>
      </c>
      <c r="G509" t="s">
        <v>1480</v>
      </c>
      <c r="H509" t="str">
        <f>VLOOKUP(G509,UnitTestItems!B$2:I$685,4,FALSE)</f>
        <v>Cu&gt;H1</v>
      </c>
    </row>
    <row r="510" spans="1:8" x14ac:dyDescent="0.3">
      <c r="A510">
        <v>318</v>
      </c>
      <c r="B510" t="s">
        <v>1481</v>
      </c>
      <c r="C510" t="s">
        <v>1482</v>
      </c>
      <c r="D510" t="s">
        <v>1483</v>
      </c>
      <c r="E510">
        <v>62.015650000000001</v>
      </c>
      <c r="F510">
        <v>62.069400000000002</v>
      </c>
      <c r="G510" t="s">
        <v>1484</v>
      </c>
      <c r="H510" t="str">
        <f>VLOOKUP(G510,UnitTestItems!B$2:I$685,4,FALSE)</f>
        <v>H2C5</v>
      </c>
    </row>
    <row r="511" spans="1:8" x14ac:dyDescent="0.3">
      <c r="A511">
        <v>1212</v>
      </c>
      <c r="C511" t="s">
        <v>1485</v>
      </c>
      <c r="D511" t="s">
        <v>1486</v>
      </c>
      <c r="E511">
        <v>62.015650000000001</v>
      </c>
      <c r="F511">
        <v>62.069400000000002</v>
      </c>
      <c r="G511" t="s">
        <v>1484</v>
      </c>
      <c r="H511" t="str">
        <f>VLOOKUP(G511,UnitTestItems!B$2:I$685,4,FALSE)</f>
        <v>H2C5</v>
      </c>
    </row>
    <row r="512" spans="1:8" x14ac:dyDescent="0.3">
      <c r="A512">
        <v>1368</v>
      </c>
      <c r="C512" t="s">
        <v>1487</v>
      </c>
      <c r="D512" t="s">
        <v>1488</v>
      </c>
      <c r="E512">
        <v>62.063875000000003</v>
      </c>
      <c r="F512">
        <v>62.100200000000001</v>
      </c>
      <c r="G512" t="s">
        <v>1489</v>
      </c>
      <c r="H512" t="str">
        <f>VLOOKUP(G512,UnitTestItems!B$2:I$685,4,FALSE)</f>
        <v>D6C3O&gt;H2</v>
      </c>
    </row>
    <row r="513" spans="1:8" x14ac:dyDescent="0.3">
      <c r="A513">
        <v>792</v>
      </c>
      <c r="C513" t="s">
        <v>1490</v>
      </c>
      <c r="D513" t="s">
        <v>1491</v>
      </c>
      <c r="E513">
        <v>63.044462000000003</v>
      </c>
      <c r="F513">
        <v>63.158000000000001</v>
      </c>
      <c r="G513" t="s">
        <v>1492</v>
      </c>
      <c r="H513" t="str">
        <f>VLOOKUP(G513,UnitTestItems!B$2:I$685,4,FALSE)</f>
        <v>HD4C2NS&gt;O1</v>
      </c>
    </row>
    <row r="514" spans="1:8" x14ac:dyDescent="0.3">
      <c r="A514">
        <v>1327</v>
      </c>
      <c r="C514" t="s">
        <v>1493</v>
      </c>
      <c r="D514" t="s">
        <v>1493</v>
      </c>
      <c r="E514">
        <v>63.9619</v>
      </c>
      <c r="F514">
        <v>64.063800000000001</v>
      </c>
      <c r="G514" t="s">
        <v>1494</v>
      </c>
      <c r="H514" t="str">
        <f>VLOOKUP(G514,UnitTestItems!B$2:I$685,4,FALSE)</f>
        <v>O2S</v>
      </c>
    </row>
    <row r="515" spans="1:8" x14ac:dyDescent="0.3">
      <c r="A515">
        <v>1925</v>
      </c>
      <c r="C515" t="s">
        <v>1495</v>
      </c>
      <c r="D515" t="s">
        <v>1496</v>
      </c>
      <c r="E515">
        <v>63.979658999999998</v>
      </c>
      <c r="F515">
        <v>63.997599999999998</v>
      </c>
      <c r="G515" t="s">
        <v>1497</v>
      </c>
      <c r="H515" t="str">
        <f>VLOOKUP(G515,UnitTestItems!B$2:I$685,4,FALSE)</f>
        <v>O4</v>
      </c>
    </row>
    <row r="516" spans="1:8" x14ac:dyDescent="0.3">
      <c r="A516">
        <v>1223</v>
      </c>
      <c r="C516" t="s">
        <v>1498</v>
      </c>
      <c r="D516" t="s">
        <v>1499</v>
      </c>
      <c r="E516">
        <v>63.994914999999999</v>
      </c>
      <c r="F516">
        <v>64.042199999999994</v>
      </c>
      <c r="G516" t="s">
        <v>1500</v>
      </c>
      <c r="H516" t="str">
        <f>VLOOKUP(G516,UnitTestItems!B$2:I$685,4,FALSE)</f>
        <v>C4O</v>
      </c>
    </row>
    <row r="517" spans="1:8" x14ac:dyDescent="0.3">
      <c r="A517">
        <v>1176</v>
      </c>
      <c r="C517" t="s">
        <v>1501</v>
      </c>
      <c r="D517" t="s">
        <v>1502</v>
      </c>
      <c r="E517">
        <v>66.010565</v>
      </c>
      <c r="F517">
        <v>66.058099999999996</v>
      </c>
      <c r="G517" t="s">
        <v>1503</v>
      </c>
      <c r="H517" t="str">
        <f>VLOOKUP(G517,UnitTestItems!B$2:I$685,4,FALSE)</f>
        <v>H2C4O</v>
      </c>
    </row>
    <row r="518" spans="1:8" x14ac:dyDescent="0.3">
      <c r="A518">
        <v>1278</v>
      </c>
      <c r="C518" t="s">
        <v>1504</v>
      </c>
      <c r="D518" t="s">
        <v>1505</v>
      </c>
      <c r="E518">
        <v>66.010565</v>
      </c>
      <c r="F518">
        <v>66.058099999999996</v>
      </c>
      <c r="G518" t="s">
        <v>1503</v>
      </c>
      <c r="H518" t="str">
        <f>VLOOKUP(G518,UnitTestItems!B$2:I$685,4,FALSE)</f>
        <v>H2C4O</v>
      </c>
    </row>
    <row r="519" spans="1:8" x14ac:dyDescent="0.3">
      <c r="A519">
        <v>1046</v>
      </c>
      <c r="C519" t="s">
        <v>1506</v>
      </c>
      <c r="D519" t="s">
        <v>1507</v>
      </c>
      <c r="E519">
        <v>66.021798000000004</v>
      </c>
      <c r="F519">
        <v>66.061400000000006</v>
      </c>
      <c r="G519" t="s">
        <v>1508</v>
      </c>
      <c r="H519" t="str">
        <f>VLOOKUP(G519,UnitTestItems!B$2:I$685,4,FALSE)</f>
        <v>H2C3N2</v>
      </c>
    </row>
    <row r="520" spans="1:8" x14ac:dyDescent="0.3">
      <c r="A520">
        <v>937</v>
      </c>
      <c r="C520" t="s">
        <v>1509</v>
      </c>
      <c r="D520" t="s">
        <v>1510</v>
      </c>
      <c r="E520">
        <v>67.922055</v>
      </c>
      <c r="F520">
        <v>68.890100000000004</v>
      </c>
      <c r="G520" t="s">
        <v>1511</v>
      </c>
      <c r="H520" t="str">
        <f>VLOOKUP(G520,UnitTestItems!B$2:I$685,4,FALSE)</f>
        <v>Cl2&gt;H2</v>
      </c>
    </row>
    <row r="521" spans="1:8" x14ac:dyDescent="0.3">
      <c r="A521">
        <v>1363</v>
      </c>
      <c r="C521" t="s">
        <v>1512</v>
      </c>
      <c r="D521" t="s">
        <v>1513</v>
      </c>
      <c r="E521">
        <v>68.026214999999993</v>
      </c>
      <c r="F521">
        <v>68.073999999999998</v>
      </c>
      <c r="G521" t="s">
        <v>1514</v>
      </c>
      <c r="H521" t="str">
        <f>VLOOKUP(G521,UnitTestItems!B$2:I$685,4,FALSE)</f>
        <v>H4C4O</v>
      </c>
    </row>
    <row r="522" spans="1:8" x14ac:dyDescent="0.3">
      <c r="A522">
        <v>94</v>
      </c>
      <c r="B522" t="s">
        <v>1515</v>
      </c>
      <c r="C522" t="s">
        <v>1516</v>
      </c>
      <c r="D522" t="s">
        <v>1517</v>
      </c>
      <c r="E522">
        <v>68.037447999999998</v>
      </c>
      <c r="F522">
        <v>68.077299999999994</v>
      </c>
      <c r="G522" t="s">
        <v>1518</v>
      </c>
      <c r="H522" t="str">
        <f>VLOOKUP(G522,UnitTestItems!B$2:I$685,4,FALSE)</f>
        <v>H4C3N2</v>
      </c>
    </row>
    <row r="523" spans="1:8" x14ac:dyDescent="0.3">
      <c r="A523">
        <v>520</v>
      </c>
      <c r="B523" t="s">
        <v>1519</v>
      </c>
      <c r="C523" t="s">
        <v>1520</v>
      </c>
      <c r="D523" t="s">
        <v>1520</v>
      </c>
      <c r="E523">
        <v>68.062600000000003</v>
      </c>
      <c r="F523">
        <v>68.117000000000004</v>
      </c>
      <c r="G523" t="s">
        <v>1521</v>
      </c>
      <c r="H523" t="str">
        <f>VLOOKUP(G523,UnitTestItems!B$2:I$685,4,FALSE)</f>
        <v>H8C5</v>
      </c>
    </row>
    <row r="524" spans="1:8" x14ac:dyDescent="0.3">
      <c r="A524">
        <v>655</v>
      </c>
      <c r="C524" t="s">
        <v>1522</v>
      </c>
      <c r="D524" t="s">
        <v>1523</v>
      </c>
      <c r="E524">
        <v>69.069083000000006</v>
      </c>
      <c r="F524">
        <v>69.108400000000003</v>
      </c>
      <c r="G524" t="s">
        <v>1524</v>
      </c>
      <c r="H524" t="str">
        <f>VLOOKUP(G524,UnitTestItems!B$2:I$685,4,FALSE)</f>
        <v>H7C3N3&gt;O1</v>
      </c>
    </row>
    <row r="525" spans="1:8" x14ac:dyDescent="0.3">
      <c r="A525">
        <v>422</v>
      </c>
      <c r="B525" t="s">
        <v>1525</v>
      </c>
      <c r="C525" t="s">
        <v>1526</v>
      </c>
      <c r="D525" t="s">
        <v>1527</v>
      </c>
      <c r="E525">
        <v>70.005478999999994</v>
      </c>
      <c r="F525">
        <v>70.046800000000005</v>
      </c>
      <c r="G525" t="s">
        <v>1528</v>
      </c>
      <c r="H525" t="str">
        <f>VLOOKUP(G525,UnitTestItems!B$2:I$685,4,FALSE)</f>
        <v>H2C3O2</v>
      </c>
    </row>
    <row r="526" spans="1:8" x14ac:dyDescent="0.3">
      <c r="A526">
        <v>253</v>
      </c>
      <c r="B526" t="s">
        <v>1529</v>
      </c>
      <c r="C526" t="s">
        <v>1530</v>
      </c>
      <c r="D526" t="s">
        <v>1529</v>
      </c>
      <c r="E526">
        <v>70.041865000000001</v>
      </c>
      <c r="F526">
        <v>70.089799999999997</v>
      </c>
      <c r="G526" t="s">
        <v>1531</v>
      </c>
      <c r="H526" t="str">
        <f>VLOOKUP(G526,UnitTestItems!B$2:I$685,4,FALSE)</f>
        <v>H6C4O</v>
      </c>
    </row>
    <row r="527" spans="1:8" x14ac:dyDescent="0.3">
      <c r="A527">
        <v>1289</v>
      </c>
      <c r="C527" t="s">
        <v>1532</v>
      </c>
      <c r="D527" t="s">
        <v>1532</v>
      </c>
      <c r="E527">
        <v>70.041865000000001</v>
      </c>
      <c r="F527">
        <v>70.089799999999997</v>
      </c>
      <c r="G527" t="s">
        <v>1531</v>
      </c>
      <c r="H527" t="str">
        <f>VLOOKUP(G527,UnitTestItems!B$2:I$685,4,FALSE)</f>
        <v>H6C4O</v>
      </c>
    </row>
    <row r="528" spans="1:8" x14ac:dyDescent="0.3">
      <c r="A528">
        <v>1926</v>
      </c>
      <c r="C528" t="s">
        <v>1533</v>
      </c>
      <c r="D528" t="s">
        <v>1534</v>
      </c>
      <c r="E528">
        <v>71.013304000000005</v>
      </c>
      <c r="F528">
        <v>71.054699999999997</v>
      </c>
      <c r="G528" t="s">
        <v>1535</v>
      </c>
      <c r="H528" t="str">
        <f>VLOOKUP(G528,UnitTestItems!B$2:I$685,4,FALSE)</f>
        <v>H3C3O2</v>
      </c>
    </row>
    <row r="529" spans="1:8" x14ac:dyDescent="0.3">
      <c r="A529">
        <v>24</v>
      </c>
      <c r="B529" t="s">
        <v>1536</v>
      </c>
      <c r="C529" t="s">
        <v>1536</v>
      </c>
      <c r="D529" t="s">
        <v>1537</v>
      </c>
      <c r="E529">
        <v>71.037114000000003</v>
      </c>
      <c r="F529">
        <v>71.0779</v>
      </c>
      <c r="G529" t="s">
        <v>1538</v>
      </c>
      <c r="H529" t="str">
        <f>VLOOKUP(G529,UnitTestItems!B$2:I$685,4,FALSE)</f>
        <v>H5C3NO</v>
      </c>
    </row>
    <row r="530" spans="1:8" x14ac:dyDescent="0.3">
      <c r="A530">
        <v>1110</v>
      </c>
      <c r="C530" t="s">
        <v>1539</v>
      </c>
      <c r="D530" t="s">
        <v>1540</v>
      </c>
      <c r="E530">
        <v>71.037114000000003</v>
      </c>
      <c r="F530">
        <v>71.0779</v>
      </c>
      <c r="G530" t="s">
        <v>1538</v>
      </c>
      <c r="H530" t="str">
        <f>VLOOKUP(G530,UnitTestItems!B$2:I$685,4,FALSE)</f>
        <v>H5C3NO</v>
      </c>
    </row>
    <row r="531" spans="1:8" x14ac:dyDescent="0.3">
      <c r="A531">
        <v>1077</v>
      </c>
      <c r="C531" t="s">
        <v>1541</v>
      </c>
      <c r="D531" t="s">
        <v>1542</v>
      </c>
      <c r="E531">
        <v>71.052369999999996</v>
      </c>
      <c r="F531">
        <v>71.122500000000002</v>
      </c>
      <c r="G531" t="s">
        <v>1543</v>
      </c>
      <c r="H531" t="str">
        <f>VLOOKUP(G531,UnitTestItems!B$2:I$685,4,FALSE)</f>
        <v>H5C7N&gt;O2</v>
      </c>
    </row>
    <row r="532" spans="1:8" x14ac:dyDescent="0.3">
      <c r="A532">
        <v>1041</v>
      </c>
      <c r="C532" t="s">
        <v>1544</v>
      </c>
      <c r="D532" t="s">
        <v>1544</v>
      </c>
      <c r="E532">
        <v>71.073498999999998</v>
      </c>
      <c r="F532">
        <v>71.120999999999995</v>
      </c>
      <c r="G532" t="s">
        <v>1545</v>
      </c>
      <c r="H532" t="str">
        <f>VLOOKUP(G532,UnitTestItems!B$2:I$685,4,FALSE)</f>
        <v>H9C4N</v>
      </c>
    </row>
    <row r="533" spans="1:8" x14ac:dyDescent="0.3">
      <c r="A533">
        <v>1106</v>
      </c>
      <c r="C533" t="s">
        <v>1546</v>
      </c>
      <c r="D533" t="s">
        <v>1547</v>
      </c>
      <c r="E533">
        <v>71.073498999999998</v>
      </c>
      <c r="F533">
        <v>71.120999999999995</v>
      </c>
      <c r="G533" t="s">
        <v>1545</v>
      </c>
      <c r="H533" t="str">
        <f>VLOOKUP(G533,UnitTestItems!B$2:I$685,4,FALSE)</f>
        <v>H9C4N</v>
      </c>
    </row>
    <row r="534" spans="1:8" x14ac:dyDescent="0.3">
      <c r="A534">
        <v>1846</v>
      </c>
      <c r="C534" t="s">
        <v>1548</v>
      </c>
      <c r="D534" t="s">
        <v>1549</v>
      </c>
      <c r="E534">
        <v>71.073498999999998</v>
      </c>
      <c r="F534">
        <v>71.120999999999995</v>
      </c>
      <c r="G534" t="s">
        <v>1545</v>
      </c>
      <c r="H534" t="str">
        <f>VLOOKUP(G534,UnitTestItems!B$2:I$685,4,FALSE)</f>
        <v>H9C4N</v>
      </c>
    </row>
    <row r="535" spans="1:8" x14ac:dyDescent="0.3">
      <c r="A535">
        <v>378</v>
      </c>
      <c r="B535" t="s">
        <v>1550</v>
      </c>
      <c r="C535" t="s">
        <v>1551</v>
      </c>
      <c r="D535" t="s">
        <v>1551</v>
      </c>
      <c r="E535">
        <v>72.021129000000002</v>
      </c>
      <c r="F535">
        <v>72.062700000000007</v>
      </c>
      <c r="G535" t="s">
        <v>1552</v>
      </c>
      <c r="H535" t="str">
        <f>VLOOKUP(G535,UnitTestItems!B$2:I$685,4,FALSE)</f>
        <v>H4C3O2</v>
      </c>
    </row>
    <row r="536" spans="1:8" x14ac:dyDescent="0.3">
      <c r="A536">
        <v>574</v>
      </c>
      <c r="C536" t="s">
        <v>1553</v>
      </c>
      <c r="D536" t="s">
        <v>1554</v>
      </c>
      <c r="E536">
        <v>72.021129000000002</v>
      </c>
      <c r="F536">
        <v>72.062700000000007</v>
      </c>
      <c r="G536" t="s">
        <v>1552</v>
      </c>
      <c r="H536" t="str">
        <f>VLOOKUP(G536,UnitTestItems!B$2:I$685,4,FALSE)</f>
        <v>H4C3O2</v>
      </c>
    </row>
    <row r="537" spans="1:8" x14ac:dyDescent="0.3">
      <c r="A537">
        <v>830</v>
      </c>
      <c r="C537" t="s">
        <v>1555</v>
      </c>
      <c r="D537" t="s">
        <v>1556</v>
      </c>
      <c r="E537">
        <v>72.021129000000002</v>
      </c>
      <c r="F537">
        <v>72.062700000000007</v>
      </c>
      <c r="G537" t="s">
        <v>1552</v>
      </c>
      <c r="H537" t="str">
        <f>VLOOKUP(G537,UnitTestItems!B$2:I$685,4,FALSE)</f>
        <v>H4C3O2</v>
      </c>
    </row>
    <row r="538" spans="1:8" x14ac:dyDescent="0.3">
      <c r="A538">
        <v>1165</v>
      </c>
      <c r="C538" t="s">
        <v>1557</v>
      </c>
      <c r="D538" t="s">
        <v>1558</v>
      </c>
      <c r="E538">
        <v>72.036385999999993</v>
      </c>
      <c r="F538">
        <v>72.107299999999995</v>
      </c>
      <c r="G538" t="s">
        <v>1559</v>
      </c>
      <c r="H538" t="str">
        <f>VLOOKUP(G538,UnitTestItems!B$2:I$685,4,FALSE)</f>
        <v>H4C7&gt;O1</v>
      </c>
    </row>
    <row r="539" spans="1:8" x14ac:dyDescent="0.3">
      <c r="A539">
        <v>95</v>
      </c>
      <c r="B539" t="s">
        <v>1560</v>
      </c>
      <c r="C539" t="s">
        <v>1561</v>
      </c>
      <c r="D539" t="s">
        <v>1562</v>
      </c>
      <c r="E539">
        <v>72.062555000000003</v>
      </c>
      <c r="F539">
        <v>72.101900000000001</v>
      </c>
      <c r="G539" t="s">
        <v>1563</v>
      </c>
      <c r="H539" t="str">
        <f>VLOOKUP(G539,UnitTestItems!B$2:I$685,4,FALSE)</f>
        <v>D4C3N2</v>
      </c>
    </row>
    <row r="540" spans="1:8" x14ac:dyDescent="0.3">
      <c r="A540">
        <v>603</v>
      </c>
      <c r="C540" t="s">
        <v>1564</v>
      </c>
      <c r="D540" t="s">
        <v>1565</v>
      </c>
      <c r="E540">
        <v>72.995249000000001</v>
      </c>
      <c r="F540">
        <v>73.052300000000002</v>
      </c>
      <c r="G540" t="s">
        <v>1566</v>
      </c>
      <c r="H540" t="str">
        <f>VLOOKUP(G540,UnitTestItems!B$2:I$685,4,FALSE)</f>
        <v>C5N&gt;H1</v>
      </c>
    </row>
    <row r="541" spans="1:8" x14ac:dyDescent="0.3">
      <c r="A541">
        <v>1107</v>
      </c>
      <c r="C541" t="s">
        <v>1567</v>
      </c>
      <c r="D541" t="s">
        <v>1568</v>
      </c>
      <c r="E541">
        <v>74.019020999999995</v>
      </c>
      <c r="F541">
        <v>74.1447</v>
      </c>
      <c r="G541" t="s">
        <v>1569</v>
      </c>
      <c r="H541" t="str">
        <f>VLOOKUP(G541,UnitTestItems!B$2:I$685,4,FALSE)</f>
        <v>H6C3S</v>
      </c>
    </row>
    <row r="542" spans="1:8" x14ac:dyDescent="0.3">
      <c r="A542">
        <v>97</v>
      </c>
      <c r="B542" t="s">
        <v>1570</v>
      </c>
      <c r="C542" t="s">
        <v>1571</v>
      </c>
      <c r="D542" t="s">
        <v>1572</v>
      </c>
      <c r="E542">
        <v>74.055943999999997</v>
      </c>
      <c r="F542">
        <v>74.096400000000003</v>
      </c>
      <c r="G542" t="s">
        <v>1573</v>
      </c>
      <c r="H542" t="str">
        <f>VLOOKUP(G542,UnitTestItems!B$2:I$685,4,FALSE)</f>
        <v>H2D3C3NO</v>
      </c>
    </row>
    <row r="543" spans="1:8" x14ac:dyDescent="0.3">
      <c r="A543">
        <v>200</v>
      </c>
      <c r="B543" t="s">
        <v>1574</v>
      </c>
      <c r="C543" t="s">
        <v>1575</v>
      </c>
      <c r="D543" t="s">
        <v>1575</v>
      </c>
      <c r="E543">
        <v>75.980526999999995</v>
      </c>
      <c r="F543">
        <v>76.183800000000005</v>
      </c>
      <c r="G543" t="s">
        <v>1576</v>
      </c>
      <c r="H543" t="str">
        <f>VLOOKUP(G543,UnitTestItems!B$2:I$685,4,FALSE)</f>
        <v>H4C2S2&gt;O1</v>
      </c>
    </row>
    <row r="544" spans="1:8" x14ac:dyDescent="0.3">
      <c r="A544">
        <v>303</v>
      </c>
      <c r="B544" t="s">
        <v>1577</v>
      </c>
      <c r="C544" t="s">
        <v>1577</v>
      </c>
      <c r="D544" t="s">
        <v>1578</v>
      </c>
      <c r="E544">
        <v>75.998284999999996</v>
      </c>
      <c r="F544">
        <v>76.117599999999996</v>
      </c>
      <c r="G544" t="s">
        <v>1579</v>
      </c>
      <c r="H544" t="str">
        <f>VLOOKUP(G544,UnitTestItems!B$2:I$685,4,FALSE)</f>
        <v>H4C2OS</v>
      </c>
    </row>
    <row r="545" spans="1:8" x14ac:dyDescent="0.3">
      <c r="A545">
        <v>208</v>
      </c>
      <c r="B545" t="s">
        <v>1580</v>
      </c>
      <c r="C545" t="s">
        <v>1581</v>
      </c>
      <c r="D545" t="s">
        <v>1582</v>
      </c>
      <c r="E545">
        <v>76.031300000000002</v>
      </c>
      <c r="F545">
        <v>76.096000000000004</v>
      </c>
      <c r="G545" t="s">
        <v>1583</v>
      </c>
      <c r="H545" t="str">
        <f>VLOOKUP(G545,UnitTestItems!B$2:I$685,4,FALSE)</f>
        <v>H4C6</v>
      </c>
    </row>
    <row r="546" spans="1:8" x14ac:dyDescent="0.3">
      <c r="A546">
        <v>653</v>
      </c>
      <c r="C546" t="s">
        <v>1584</v>
      </c>
      <c r="D546" t="s">
        <v>1585</v>
      </c>
      <c r="E546">
        <v>76.031300000000002</v>
      </c>
      <c r="F546">
        <v>76.096000000000004</v>
      </c>
      <c r="G546" t="s">
        <v>1583</v>
      </c>
      <c r="H546" t="str">
        <f>VLOOKUP(G546,UnitTestItems!B$2:I$685,4,FALSE)</f>
        <v>H4C6</v>
      </c>
    </row>
    <row r="547" spans="1:8" x14ac:dyDescent="0.3">
      <c r="A547">
        <v>1045</v>
      </c>
      <c r="C547" t="s">
        <v>1586</v>
      </c>
      <c r="D547" t="s">
        <v>1587</v>
      </c>
      <c r="E547">
        <v>76.031300000000002</v>
      </c>
      <c r="F547">
        <v>76.096000000000004</v>
      </c>
      <c r="G547" t="s">
        <v>1583</v>
      </c>
      <c r="H547" t="str">
        <f>VLOOKUP(G547,UnitTestItems!B$2:I$685,4,FALSE)</f>
        <v>H4C6</v>
      </c>
    </row>
    <row r="548" spans="1:8" x14ac:dyDescent="0.3">
      <c r="A548">
        <v>340</v>
      </c>
      <c r="B548" t="s">
        <v>1588</v>
      </c>
      <c r="C548" t="s">
        <v>1589</v>
      </c>
      <c r="D548" t="s">
        <v>1590</v>
      </c>
      <c r="E548">
        <v>77.910511</v>
      </c>
      <c r="F548">
        <v>78.896100000000004</v>
      </c>
      <c r="G548" t="s">
        <v>1591</v>
      </c>
      <c r="H548" t="str">
        <f>VLOOKUP(G548,UnitTestItems!B$2:I$685,4,FALSE)</f>
        <v>Br&gt;H1</v>
      </c>
    </row>
    <row r="549" spans="1:8" x14ac:dyDescent="0.3">
      <c r="A549">
        <v>728</v>
      </c>
      <c r="C549" t="s">
        <v>1592</v>
      </c>
      <c r="D549" t="s">
        <v>1593</v>
      </c>
      <c r="E549">
        <v>77.987065999999999</v>
      </c>
      <c r="F549">
        <v>78.007099999999994</v>
      </c>
      <c r="G549" t="s">
        <v>1594</v>
      </c>
      <c r="H549" t="str">
        <f>VLOOKUP(G549,UnitTestItems!B$2:I$685,4,FALSE)</f>
        <v>H3CO2P</v>
      </c>
    </row>
    <row r="550" spans="1:8" x14ac:dyDescent="0.3">
      <c r="A550">
        <v>316</v>
      </c>
      <c r="B550" t="s">
        <v>1595</v>
      </c>
      <c r="C550" t="s">
        <v>1596</v>
      </c>
      <c r="D550" t="s">
        <v>1597</v>
      </c>
      <c r="E550">
        <v>78.046949999999995</v>
      </c>
      <c r="F550">
        <v>78.111800000000002</v>
      </c>
      <c r="G550" t="s">
        <v>1598</v>
      </c>
      <c r="H550" t="str">
        <f>VLOOKUP(G550,UnitTestItems!B$2:I$685,4,FALSE)</f>
        <v>H6C6</v>
      </c>
    </row>
    <row r="551" spans="1:8" x14ac:dyDescent="0.3">
      <c r="A551">
        <v>423</v>
      </c>
      <c r="B551" t="s">
        <v>1599</v>
      </c>
      <c r="C551" t="s">
        <v>1600</v>
      </c>
      <c r="D551" t="s">
        <v>1600</v>
      </c>
      <c r="E551">
        <v>79.916520000000006</v>
      </c>
      <c r="F551">
        <v>78.959999999999994</v>
      </c>
      <c r="G551" t="s">
        <v>1601</v>
      </c>
      <c r="H551" t="str">
        <f>VLOOKUP(G551,UnitTestItems!B$2:I$685,4,FALSE)</f>
        <v>Se</v>
      </c>
    </row>
    <row r="552" spans="1:8" x14ac:dyDescent="0.3">
      <c r="A552">
        <v>40</v>
      </c>
      <c r="B552" t="s">
        <v>1602</v>
      </c>
      <c r="C552" t="s">
        <v>1603</v>
      </c>
      <c r="D552" t="s">
        <v>1604</v>
      </c>
      <c r="E552">
        <v>79.956815000000006</v>
      </c>
      <c r="F552">
        <v>80.063199999999995</v>
      </c>
      <c r="G552" t="s">
        <v>1605</v>
      </c>
      <c r="H552" t="str">
        <f>VLOOKUP(G552,UnitTestItems!B$2:I$685,4,FALSE)</f>
        <v>O3S</v>
      </c>
    </row>
    <row r="553" spans="1:8" x14ac:dyDescent="0.3">
      <c r="A553">
        <v>21</v>
      </c>
      <c r="B553" t="s">
        <v>1606</v>
      </c>
      <c r="C553" t="s">
        <v>1606</v>
      </c>
      <c r="D553" t="s">
        <v>1607</v>
      </c>
      <c r="E553">
        <v>79.966330999999997</v>
      </c>
      <c r="F553">
        <v>79.979900000000001</v>
      </c>
      <c r="G553" t="s">
        <v>1608</v>
      </c>
      <c r="H553" t="str">
        <f>VLOOKUP(G553,UnitTestItems!B$2:I$685,4,FALSE)</f>
        <v>HO3P</v>
      </c>
    </row>
    <row r="554" spans="1:8" x14ac:dyDescent="0.3">
      <c r="A554">
        <v>1927</v>
      </c>
      <c r="C554" t="s">
        <v>1609</v>
      </c>
      <c r="D554" t="s">
        <v>1610</v>
      </c>
      <c r="E554">
        <v>80.026214999999993</v>
      </c>
      <c r="F554">
        <v>80.084699999999998</v>
      </c>
      <c r="G554" t="s">
        <v>1611</v>
      </c>
      <c r="H554" t="str">
        <f>VLOOKUP(G554,UnitTestItems!B$2:I$685,4,FALSE)</f>
        <v>H4C5O</v>
      </c>
    </row>
    <row r="555" spans="1:8" x14ac:dyDescent="0.3">
      <c r="A555">
        <v>1104</v>
      </c>
      <c r="C555" t="s">
        <v>1612</v>
      </c>
      <c r="D555" t="s">
        <v>1613</v>
      </c>
      <c r="E555">
        <v>80.037447999999998</v>
      </c>
      <c r="F555">
        <v>80.087999999999994</v>
      </c>
      <c r="G555" t="s">
        <v>1614</v>
      </c>
      <c r="H555" t="str">
        <f>VLOOKUP(G555,UnitTestItems!B$2:I$685,4,FALSE)</f>
        <v>H4C4N2</v>
      </c>
    </row>
    <row r="556" spans="1:8" x14ac:dyDescent="0.3">
      <c r="A556">
        <v>837</v>
      </c>
      <c r="C556" t="s">
        <v>1615</v>
      </c>
      <c r="D556" t="s">
        <v>1616</v>
      </c>
      <c r="E556">
        <v>80.985078000000001</v>
      </c>
      <c r="F556">
        <v>81.029700000000005</v>
      </c>
      <c r="G556" t="s">
        <v>1617</v>
      </c>
      <c r="H556" t="str">
        <f>VLOOKUP(G556,UnitTestItems!B$2:I$685,4,FALSE)</f>
        <v>C3NO2&gt;H1</v>
      </c>
    </row>
    <row r="557" spans="1:8" x14ac:dyDescent="0.3">
      <c r="A557">
        <v>2000</v>
      </c>
      <c r="C557" t="s">
        <v>1618</v>
      </c>
      <c r="D557" t="s">
        <v>1619</v>
      </c>
      <c r="E557">
        <v>82.041865000000001</v>
      </c>
      <c r="F557">
        <v>82.100499999999997</v>
      </c>
      <c r="G557" t="s">
        <v>1620</v>
      </c>
      <c r="H557" t="str">
        <f>VLOOKUP(G557,UnitTestItems!B$2:I$685,4,FALSE)</f>
        <v>H6C5O</v>
      </c>
    </row>
    <row r="558" spans="1:8" x14ac:dyDescent="0.3">
      <c r="A558">
        <v>549</v>
      </c>
      <c r="C558" t="s">
        <v>1621</v>
      </c>
      <c r="D558" t="s">
        <v>1622</v>
      </c>
      <c r="E558">
        <v>83.070127999999997</v>
      </c>
      <c r="F558">
        <v>83.066999999999993</v>
      </c>
      <c r="G558" t="s">
        <v>1623</v>
      </c>
      <c r="H558" t="str">
        <f>VLOOKUP(G558,UnitTestItems!B$2:I$685,4,FALSE)</f>
        <v>H5C8N&gt;S1</v>
      </c>
    </row>
    <row r="559" spans="1:8" x14ac:dyDescent="0.3">
      <c r="A559">
        <v>1211</v>
      </c>
      <c r="C559" t="s">
        <v>1624</v>
      </c>
      <c r="D559" t="s">
        <v>1625</v>
      </c>
      <c r="E559">
        <v>85.031633999999997</v>
      </c>
      <c r="F559">
        <v>85.105999999999995</v>
      </c>
      <c r="G559" t="s">
        <v>1626</v>
      </c>
      <c r="H559" t="str">
        <f>VLOOKUP(G559,UnitTestItems!B$2:I$685,4,FALSE)</f>
        <v>H3C7N&gt;O1</v>
      </c>
    </row>
    <row r="560" spans="1:8" x14ac:dyDescent="0.3">
      <c r="A560">
        <v>211</v>
      </c>
      <c r="B560" t="s">
        <v>1627</v>
      </c>
      <c r="C560" t="s">
        <v>1628</v>
      </c>
      <c r="D560" t="s">
        <v>1629</v>
      </c>
      <c r="E560">
        <v>85.052763999999996</v>
      </c>
      <c r="F560">
        <v>85.104500000000002</v>
      </c>
      <c r="G560" t="s">
        <v>1630</v>
      </c>
      <c r="H560" t="str">
        <f>VLOOKUP(G560,UnitTestItems!B$2:I$685,4,FALSE)</f>
        <v>H7C4NO</v>
      </c>
    </row>
    <row r="561" spans="1:8" x14ac:dyDescent="0.3">
      <c r="A561">
        <v>1886</v>
      </c>
      <c r="C561" t="s">
        <v>1631</v>
      </c>
      <c r="D561" t="s">
        <v>1632</v>
      </c>
      <c r="E561">
        <v>85.052763999999996</v>
      </c>
      <c r="F561">
        <v>85.104500000000002</v>
      </c>
      <c r="G561" t="s">
        <v>1630</v>
      </c>
      <c r="H561" t="str">
        <f>VLOOKUP(G561,UnitTestItems!B$2:I$685,4,FALSE)</f>
        <v>H7C4NO</v>
      </c>
    </row>
    <row r="562" spans="1:8" x14ac:dyDescent="0.3">
      <c r="A562">
        <v>1052</v>
      </c>
      <c r="C562" t="s">
        <v>1633</v>
      </c>
      <c r="D562" t="s">
        <v>1634</v>
      </c>
      <c r="E562">
        <v>85.063997000000001</v>
      </c>
      <c r="F562">
        <v>85.107799999999997</v>
      </c>
      <c r="G562" t="s">
        <v>1635</v>
      </c>
      <c r="H562" t="str">
        <f>VLOOKUP(G562,UnitTestItems!B$2:I$685,4,FALSE)</f>
        <v>H7C3N3</v>
      </c>
    </row>
    <row r="563" spans="1:8" x14ac:dyDescent="0.3">
      <c r="A563">
        <v>801</v>
      </c>
      <c r="C563" t="s">
        <v>1636</v>
      </c>
      <c r="D563" t="s">
        <v>1637</v>
      </c>
      <c r="E563">
        <v>85.089149000000006</v>
      </c>
      <c r="F563">
        <v>85.147499999999994</v>
      </c>
      <c r="G563" t="s">
        <v>1638</v>
      </c>
      <c r="H563" t="str">
        <f>VLOOKUP(G563,UnitTestItems!B$2:I$685,4,FALSE)</f>
        <v>H11C5N</v>
      </c>
    </row>
    <row r="564" spans="1:8" x14ac:dyDescent="0.3">
      <c r="A564">
        <v>1882</v>
      </c>
      <c r="C564" t="s">
        <v>1639</v>
      </c>
      <c r="D564" t="s">
        <v>1640</v>
      </c>
      <c r="E564">
        <v>85.982635000000002</v>
      </c>
      <c r="F564">
        <v>86.112399999999994</v>
      </c>
      <c r="G564" t="s">
        <v>1641</v>
      </c>
      <c r="H564" t="str">
        <f>VLOOKUP(G564,UnitTestItems!B$2:I$685,4,FALSE)</f>
        <v>H2C3OS</v>
      </c>
    </row>
    <row r="565" spans="1:8" x14ac:dyDescent="0.3">
      <c r="A565">
        <v>747</v>
      </c>
      <c r="C565" t="s">
        <v>1642</v>
      </c>
      <c r="D565" t="s">
        <v>1643</v>
      </c>
      <c r="E565">
        <v>86.000394</v>
      </c>
      <c r="F565">
        <v>86.046199999999999</v>
      </c>
      <c r="G565" t="s">
        <v>1644</v>
      </c>
      <c r="H565" t="str">
        <f>VLOOKUP(G565,UnitTestItems!B$2:I$685,4,FALSE)</f>
        <v>H2C3O3</v>
      </c>
    </row>
    <row r="566" spans="1:8" x14ac:dyDescent="0.3">
      <c r="A566">
        <v>371</v>
      </c>
      <c r="B566" t="s">
        <v>1645</v>
      </c>
      <c r="C566" t="s">
        <v>1646</v>
      </c>
      <c r="D566" t="s">
        <v>1647</v>
      </c>
      <c r="E566">
        <v>86.036778999999996</v>
      </c>
      <c r="F566">
        <v>86.089200000000005</v>
      </c>
      <c r="G566" t="s">
        <v>1648</v>
      </c>
      <c r="H566" t="str">
        <f>VLOOKUP(G566,UnitTestItems!B$2:I$685,4,FALSE)</f>
        <v>H6C4O2</v>
      </c>
    </row>
    <row r="567" spans="1:8" x14ac:dyDescent="0.3">
      <c r="A567">
        <v>1824</v>
      </c>
      <c r="C567" t="s">
        <v>1649</v>
      </c>
      <c r="D567" t="s">
        <v>1650</v>
      </c>
      <c r="E567">
        <v>86.036778999999996</v>
      </c>
      <c r="F567">
        <v>86.089200000000005</v>
      </c>
      <c r="G567" t="s">
        <v>1648</v>
      </c>
      <c r="H567" t="str">
        <f>VLOOKUP(G567,UnitTestItems!B$2:I$685,4,FALSE)</f>
        <v>H6C4O2</v>
      </c>
    </row>
    <row r="568" spans="1:8" x14ac:dyDescent="0.3">
      <c r="A568">
        <v>1849</v>
      </c>
      <c r="C568" t="s">
        <v>1651</v>
      </c>
      <c r="D568" t="s">
        <v>1652</v>
      </c>
      <c r="E568">
        <v>86.036778999999996</v>
      </c>
      <c r="F568">
        <v>86.089200000000005</v>
      </c>
      <c r="G568" t="s">
        <v>1648</v>
      </c>
      <c r="H568" t="str">
        <f>VLOOKUP(G568,UnitTestItems!B$2:I$685,4,FALSE)</f>
        <v>H6C4O2</v>
      </c>
    </row>
    <row r="569" spans="1:8" x14ac:dyDescent="0.3">
      <c r="A569">
        <v>1222</v>
      </c>
      <c r="C569" t="s">
        <v>1653</v>
      </c>
      <c r="D569" t="s">
        <v>1654</v>
      </c>
      <c r="E569">
        <v>87.010898999999995</v>
      </c>
      <c r="F569">
        <v>87.078800000000001</v>
      </c>
      <c r="G569" t="s">
        <v>1655</v>
      </c>
      <c r="H569" t="str">
        <f>VLOOKUP(G569,UnitTestItems!B$2:I$685,4,FALSE)</f>
        <v>HC6N</v>
      </c>
    </row>
    <row r="570" spans="1:8" x14ac:dyDescent="0.3">
      <c r="A570">
        <v>324</v>
      </c>
      <c r="B570" t="s">
        <v>1656</v>
      </c>
      <c r="C570" t="s">
        <v>1657</v>
      </c>
      <c r="D570" t="s">
        <v>1658</v>
      </c>
      <c r="E570">
        <v>87.014269999999996</v>
      </c>
      <c r="F570">
        <v>87.143500000000003</v>
      </c>
      <c r="G570" t="s">
        <v>1659</v>
      </c>
      <c r="H570" t="str">
        <f>VLOOKUP(G570,UnitTestItems!B$2:I$685,4,FALSE)</f>
        <v>H5C3NS</v>
      </c>
    </row>
    <row r="571" spans="1:8" x14ac:dyDescent="0.3">
      <c r="A571">
        <v>1014</v>
      </c>
      <c r="C571" t="s">
        <v>1660</v>
      </c>
      <c r="D571" t="s">
        <v>1661</v>
      </c>
      <c r="E571">
        <v>87.032027999999997</v>
      </c>
      <c r="F571">
        <v>87.077299999999994</v>
      </c>
      <c r="G571" t="s">
        <v>1662</v>
      </c>
      <c r="H571" t="str">
        <f>VLOOKUP(G571,UnitTestItems!B$2:I$685,4,FALSE)</f>
        <v>H5C3NO2</v>
      </c>
    </row>
    <row r="572" spans="1:8" x14ac:dyDescent="0.3">
      <c r="A572">
        <v>178</v>
      </c>
      <c r="B572" t="s">
        <v>1663</v>
      </c>
      <c r="C572" t="s">
        <v>1664</v>
      </c>
      <c r="D572" t="s">
        <v>1665</v>
      </c>
      <c r="E572">
        <v>87.050655000000006</v>
      </c>
      <c r="F572">
        <v>87.186599999999999</v>
      </c>
      <c r="G572" t="s">
        <v>1666</v>
      </c>
      <c r="H572" t="str">
        <f>VLOOKUP(G572,UnitTestItems!B$2:I$685,4,FALSE)</f>
        <v>H9C4NS&gt;O1</v>
      </c>
    </row>
    <row r="573" spans="1:8" x14ac:dyDescent="0.3">
      <c r="A573">
        <v>379</v>
      </c>
      <c r="B573" t="s">
        <v>1667</v>
      </c>
      <c r="C573" t="s">
        <v>1668</v>
      </c>
      <c r="D573" t="s">
        <v>1668</v>
      </c>
      <c r="E573">
        <v>87.068414000000004</v>
      </c>
      <c r="F573">
        <v>87.120400000000004</v>
      </c>
      <c r="G573" t="s">
        <v>1669</v>
      </c>
      <c r="H573" t="str">
        <f>VLOOKUP(G573,UnitTestItems!B$2:I$685,4,FALSE)</f>
        <v>H9C4NO</v>
      </c>
    </row>
    <row r="574" spans="1:8" x14ac:dyDescent="0.3">
      <c r="A574">
        <v>126</v>
      </c>
      <c r="B574" t="s">
        <v>1670</v>
      </c>
      <c r="C574" t="s">
        <v>1671</v>
      </c>
      <c r="D574" t="s">
        <v>1672</v>
      </c>
      <c r="E574">
        <v>87.998284999999996</v>
      </c>
      <c r="F574">
        <v>88.128299999999996</v>
      </c>
      <c r="G574" t="s">
        <v>1673</v>
      </c>
      <c r="H574" t="str">
        <f>VLOOKUP(G574,UnitTestItems!B$2:I$685,4,FALSE)</f>
        <v>H4C3OS</v>
      </c>
    </row>
    <row r="575" spans="1:8" x14ac:dyDescent="0.3">
      <c r="A575">
        <v>185</v>
      </c>
      <c r="B575" t="s">
        <v>1674</v>
      </c>
      <c r="C575" t="s">
        <v>1675</v>
      </c>
      <c r="D575" t="s">
        <v>1676</v>
      </c>
      <c r="E575">
        <v>88.996523999999994</v>
      </c>
      <c r="F575">
        <v>88.913799999999995</v>
      </c>
      <c r="G575" t="s">
        <v>1677</v>
      </c>
      <c r="H575" t="str">
        <f>VLOOKUP(G575,UnitTestItems!B$2:I$685,4,FALSE)</f>
        <v>H^13.003355C9O3P&gt;C9</v>
      </c>
    </row>
    <row r="576" spans="1:8" x14ac:dyDescent="0.3">
      <c r="A576">
        <v>2034</v>
      </c>
      <c r="C576" t="s">
        <v>1678</v>
      </c>
      <c r="D576" t="s">
        <v>1679</v>
      </c>
      <c r="E576">
        <v>89.011292999999995</v>
      </c>
      <c r="F576">
        <v>89.0501</v>
      </c>
      <c r="G576" t="s">
        <v>1680</v>
      </c>
      <c r="H576" t="str">
        <f>VLOOKUP(G576,UnitTestItems!B$2:I$685,4,FALSE)</f>
        <v>H3C2NO3</v>
      </c>
    </row>
    <row r="577" spans="1:8" x14ac:dyDescent="0.3">
      <c r="A577">
        <v>1175</v>
      </c>
      <c r="C577" t="s">
        <v>1681</v>
      </c>
      <c r="D577" t="s">
        <v>1682</v>
      </c>
      <c r="E577">
        <v>89.026549000000003</v>
      </c>
      <c r="F577">
        <v>89.094700000000003</v>
      </c>
      <c r="G577" t="s">
        <v>1683</v>
      </c>
      <c r="H577" t="str">
        <f>VLOOKUP(G577,UnitTestItems!B$2:I$685,4,FALSE)</f>
        <v>H3C6N</v>
      </c>
    </row>
    <row r="578" spans="1:8" x14ac:dyDescent="0.3">
      <c r="A578">
        <v>1103</v>
      </c>
      <c r="C578" t="s">
        <v>1684</v>
      </c>
      <c r="D578" t="s">
        <v>1685</v>
      </c>
      <c r="E578">
        <v>90.046949999999995</v>
      </c>
      <c r="F578">
        <v>90.122500000000002</v>
      </c>
      <c r="G578" t="s">
        <v>1686</v>
      </c>
      <c r="H578" t="str">
        <f>VLOOKUP(G578,UnitTestItems!B$2:I$685,4,FALSE)</f>
        <v>H6C7</v>
      </c>
    </row>
    <row r="579" spans="1:8" x14ac:dyDescent="0.3">
      <c r="A579">
        <v>212</v>
      </c>
      <c r="B579" t="s">
        <v>1687</v>
      </c>
      <c r="C579" t="s">
        <v>1688</v>
      </c>
      <c r="D579" t="s">
        <v>1689</v>
      </c>
      <c r="E579">
        <v>90.084147999999999</v>
      </c>
      <c r="F579">
        <v>90.135300000000001</v>
      </c>
      <c r="G579" t="s">
        <v>1690</v>
      </c>
      <c r="H579" t="str">
        <f>VLOOKUP(G579,UnitTestItems!B$2:I$685,4,FALSE)</f>
        <v>H2D5C4NO</v>
      </c>
    </row>
    <row r="580" spans="1:8" x14ac:dyDescent="0.3">
      <c r="A580">
        <v>1054</v>
      </c>
      <c r="C580" t="s">
        <v>1691</v>
      </c>
      <c r="D580" t="s">
        <v>1692</v>
      </c>
      <c r="E580">
        <v>92.026214999999993</v>
      </c>
      <c r="F580">
        <v>92.095399999999998</v>
      </c>
      <c r="G580" t="s">
        <v>1693</v>
      </c>
      <c r="H580" t="str">
        <f>VLOOKUP(G580,UnitTestItems!B$2:I$685,4,FALSE)</f>
        <v>H4C6O</v>
      </c>
    </row>
    <row r="581" spans="1:8" x14ac:dyDescent="0.3">
      <c r="A581">
        <v>2008</v>
      </c>
      <c r="C581" t="s">
        <v>1694</v>
      </c>
      <c r="D581" t="s">
        <v>1695</v>
      </c>
      <c r="E581">
        <v>92.997964999999994</v>
      </c>
      <c r="F581">
        <v>93.021699999999996</v>
      </c>
      <c r="G581" t="s">
        <v>1696</v>
      </c>
      <c r="H581" t="str">
        <f>VLOOKUP(G581,UnitTestItems!B$2:I$685,4,FALSE)</f>
        <v>H4CNO2P</v>
      </c>
    </row>
    <row r="582" spans="1:8" x14ac:dyDescent="0.3">
      <c r="A582">
        <v>724</v>
      </c>
      <c r="C582" t="s">
        <v>1697</v>
      </c>
      <c r="D582" t="s">
        <v>1698</v>
      </c>
      <c r="E582">
        <v>93.981981000000005</v>
      </c>
      <c r="F582">
        <v>94.006500000000003</v>
      </c>
      <c r="G582" t="s">
        <v>1699</v>
      </c>
      <c r="H582" t="str">
        <f>VLOOKUP(G582,UnitTestItems!B$2:I$685,4,FALSE)</f>
        <v>H3CO3P</v>
      </c>
    </row>
    <row r="583" spans="1:8" x14ac:dyDescent="0.3">
      <c r="A583">
        <v>205</v>
      </c>
      <c r="B583" t="s">
        <v>1700</v>
      </c>
      <c r="C583" t="s">
        <v>1701</v>
      </c>
      <c r="D583" t="s">
        <v>1702</v>
      </c>
      <c r="E583">
        <v>94.041865000000001</v>
      </c>
      <c r="F583">
        <v>94.111199999999997</v>
      </c>
      <c r="G583" t="s">
        <v>1703</v>
      </c>
      <c r="H583" t="str">
        <f>VLOOKUP(G583,UnitTestItems!B$2:I$685,4,FALSE)</f>
        <v>H6C6O</v>
      </c>
    </row>
    <row r="584" spans="1:8" x14ac:dyDescent="0.3">
      <c r="A584">
        <v>997</v>
      </c>
      <c r="C584" t="s">
        <v>1704</v>
      </c>
      <c r="D584" t="s">
        <v>1705</v>
      </c>
      <c r="E584">
        <v>94.967714000000001</v>
      </c>
      <c r="F584">
        <v>95.077799999999996</v>
      </c>
      <c r="G584" t="s">
        <v>1706</v>
      </c>
      <c r="H584" t="str">
        <f>VLOOKUP(G584,UnitTestItems!B$2:I$685,4,FALSE)</f>
        <v>HNO3S</v>
      </c>
    </row>
    <row r="585" spans="1:8" x14ac:dyDescent="0.3">
      <c r="A585">
        <v>260</v>
      </c>
      <c r="B585" t="s">
        <v>1707</v>
      </c>
      <c r="C585" t="s">
        <v>1708</v>
      </c>
      <c r="D585" t="s">
        <v>1709</v>
      </c>
      <c r="E585">
        <v>95.943487000000005</v>
      </c>
      <c r="F585">
        <v>96.045500000000004</v>
      </c>
      <c r="G585" t="s">
        <v>1710</v>
      </c>
      <c r="H585" t="str">
        <f>VLOOKUP(G585,UnitTestItems!B$2:I$685,4,FALSE)</f>
        <v>HO2PS</v>
      </c>
    </row>
    <row r="586" spans="1:8" x14ac:dyDescent="0.3">
      <c r="A586">
        <v>1905</v>
      </c>
      <c r="C586" t="s">
        <v>1711</v>
      </c>
      <c r="D586" t="s">
        <v>1712</v>
      </c>
      <c r="E586">
        <v>96.021129000000002</v>
      </c>
      <c r="F586">
        <v>96.084100000000007</v>
      </c>
      <c r="G586" t="s">
        <v>1713</v>
      </c>
      <c r="H586" t="str">
        <f>VLOOKUP(G586,UnitTestItems!B$2:I$685,4,FALSE)</f>
        <v>H4C5O2</v>
      </c>
    </row>
    <row r="587" spans="1:8" x14ac:dyDescent="0.3">
      <c r="A587">
        <v>1909</v>
      </c>
      <c r="C587" t="s">
        <v>1714</v>
      </c>
      <c r="D587" t="s">
        <v>1715</v>
      </c>
      <c r="E587">
        <v>96.021129000000002</v>
      </c>
      <c r="F587">
        <v>96.084100000000007</v>
      </c>
      <c r="G587" t="s">
        <v>1713</v>
      </c>
      <c r="H587" t="str">
        <f>VLOOKUP(G587,UnitTestItems!B$2:I$685,4,FALSE)</f>
        <v>H4C5O2</v>
      </c>
    </row>
    <row r="588" spans="1:8" x14ac:dyDescent="0.3">
      <c r="A588">
        <v>1313</v>
      </c>
      <c r="C588" t="s">
        <v>1716</v>
      </c>
      <c r="D588" t="s">
        <v>1717</v>
      </c>
      <c r="E588">
        <v>96.057514999999995</v>
      </c>
      <c r="F588">
        <v>96.127099999999999</v>
      </c>
      <c r="G588" t="s">
        <v>1718</v>
      </c>
      <c r="H588" t="str">
        <f>VLOOKUP(G588,UnitTestItems!B$2:I$685,4,FALSE)</f>
        <v>H8C6O</v>
      </c>
    </row>
    <row r="589" spans="1:8" x14ac:dyDescent="0.3">
      <c r="A589">
        <v>773</v>
      </c>
      <c r="C589" t="s">
        <v>1719</v>
      </c>
      <c r="D589" t="s">
        <v>1719</v>
      </c>
      <c r="E589">
        <v>97.016378000000003</v>
      </c>
      <c r="F589">
        <v>97.072100000000006</v>
      </c>
      <c r="G589" t="s">
        <v>1720</v>
      </c>
      <c r="H589" t="str">
        <f>VLOOKUP(G589,UnitTestItems!B$2:I$685,4,FALSE)</f>
        <v>H3C4NO2</v>
      </c>
    </row>
    <row r="590" spans="1:8" x14ac:dyDescent="0.3">
      <c r="A590">
        <v>1042</v>
      </c>
      <c r="C590" t="s">
        <v>1721</v>
      </c>
      <c r="D590" t="s">
        <v>1721</v>
      </c>
      <c r="E590">
        <v>97.089149000000006</v>
      </c>
      <c r="F590">
        <v>97.158199999999994</v>
      </c>
      <c r="G590" t="s">
        <v>1722</v>
      </c>
      <c r="H590" t="str">
        <f>VLOOKUP(G590,UnitTestItems!B$2:I$685,4,FALSE)</f>
        <v>H11C6N</v>
      </c>
    </row>
    <row r="591" spans="1:8" x14ac:dyDescent="0.3">
      <c r="A591">
        <v>1873</v>
      </c>
      <c r="C591" t="s">
        <v>1723</v>
      </c>
      <c r="D591" t="s">
        <v>1724</v>
      </c>
      <c r="E591">
        <v>98.073165000000003</v>
      </c>
      <c r="F591">
        <v>98.143000000000001</v>
      </c>
      <c r="G591" t="s">
        <v>1725</v>
      </c>
      <c r="H591" t="str">
        <f>VLOOKUP(G591,UnitTestItems!B$2:I$685,4,FALSE)</f>
        <v>H10C6O</v>
      </c>
    </row>
    <row r="592" spans="1:8" x14ac:dyDescent="0.3">
      <c r="A592">
        <v>649</v>
      </c>
      <c r="C592" t="s">
        <v>1726</v>
      </c>
      <c r="D592" t="s">
        <v>1727</v>
      </c>
      <c r="E592">
        <v>99.047285000000002</v>
      </c>
      <c r="F592">
        <v>99.132599999999996</v>
      </c>
      <c r="G592" t="s">
        <v>1728</v>
      </c>
      <c r="H592" t="str">
        <f>VLOOKUP(G592,UnitTestItems!B$2:I$685,4,FALSE)</f>
        <v>H5C8N&gt;O1</v>
      </c>
    </row>
    <row r="593" spans="1:8" x14ac:dyDescent="0.3">
      <c r="A593">
        <v>17</v>
      </c>
      <c r="B593" t="s">
        <v>1729</v>
      </c>
      <c r="C593" t="s">
        <v>1729</v>
      </c>
      <c r="D593" t="s">
        <v>1730</v>
      </c>
      <c r="E593">
        <v>99.068414000000004</v>
      </c>
      <c r="F593">
        <v>99.131100000000004</v>
      </c>
      <c r="G593" t="s">
        <v>1731</v>
      </c>
      <c r="H593" t="str">
        <f>VLOOKUP(G593,UnitTestItems!B$2:I$685,4,FALSE)</f>
        <v>H9C5NO</v>
      </c>
    </row>
    <row r="594" spans="1:8" x14ac:dyDescent="0.3">
      <c r="A594">
        <v>578</v>
      </c>
      <c r="C594" t="s">
        <v>1732</v>
      </c>
      <c r="D594" t="s">
        <v>1733</v>
      </c>
      <c r="E594">
        <v>99.079646999999994</v>
      </c>
      <c r="F594">
        <v>99.134399999999999</v>
      </c>
      <c r="G594" t="s">
        <v>1734</v>
      </c>
      <c r="H594" t="str">
        <f>VLOOKUP(G594,UnitTestItems!B$2:I$685,4,FALSE)</f>
        <v>H9C4N3</v>
      </c>
    </row>
    <row r="595" spans="1:8" x14ac:dyDescent="0.3">
      <c r="A595">
        <v>64</v>
      </c>
      <c r="B595" t="s">
        <v>1735</v>
      </c>
      <c r="C595" t="s">
        <v>1736</v>
      </c>
      <c r="D595" t="s">
        <v>1737</v>
      </c>
      <c r="E595">
        <v>100.01604399999999</v>
      </c>
      <c r="F595">
        <v>100.0728</v>
      </c>
      <c r="G595" t="s">
        <v>1738</v>
      </c>
      <c r="H595" t="str">
        <f>VLOOKUP(G595,UnitTestItems!B$2:I$685,4,FALSE)</f>
        <v>H4C4O3</v>
      </c>
    </row>
    <row r="596" spans="1:8" x14ac:dyDescent="0.3">
      <c r="A596">
        <v>914</v>
      </c>
      <c r="C596" t="s">
        <v>1739</v>
      </c>
      <c r="D596" t="s">
        <v>1740</v>
      </c>
      <c r="E596">
        <v>100.01604399999999</v>
      </c>
      <c r="F596">
        <v>100.0728</v>
      </c>
      <c r="G596" t="s">
        <v>1738</v>
      </c>
      <c r="H596" t="str">
        <f>VLOOKUP(G596,UnitTestItems!B$2:I$685,4,FALSE)</f>
        <v>H4C4O3</v>
      </c>
    </row>
    <row r="597" spans="1:8" x14ac:dyDescent="0.3">
      <c r="A597">
        <v>1257</v>
      </c>
      <c r="C597" t="s">
        <v>1741</v>
      </c>
      <c r="D597" t="s">
        <v>1742</v>
      </c>
      <c r="E597">
        <v>100.06366300000001</v>
      </c>
      <c r="F597">
        <v>100.1191</v>
      </c>
      <c r="G597" t="s">
        <v>1743</v>
      </c>
      <c r="H597" t="str">
        <f>VLOOKUP(G597,UnitTestItems!B$2:I$685,4,FALSE)</f>
        <v>H8C4N2O</v>
      </c>
    </row>
    <row r="598" spans="1:8" x14ac:dyDescent="0.3">
      <c r="A598">
        <v>1388</v>
      </c>
      <c r="C598" t="s">
        <v>1744</v>
      </c>
      <c r="D598" t="s">
        <v>1745</v>
      </c>
      <c r="E598">
        <v>101.084064</v>
      </c>
      <c r="F598">
        <v>101.1469</v>
      </c>
      <c r="G598" t="s">
        <v>1746</v>
      </c>
      <c r="H598" t="str">
        <f>VLOOKUP(G598,UnitTestItems!B$2:I$685,4,FALSE)</f>
        <v>H11C5NO</v>
      </c>
    </row>
    <row r="599" spans="1:8" x14ac:dyDescent="0.3">
      <c r="A599">
        <v>902</v>
      </c>
      <c r="C599" t="s">
        <v>1747</v>
      </c>
      <c r="D599" t="s">
        <v>1748</v>
      </c>
      <c r="E599">
        <v>103.960719</v>
      </c>
      <c r="F599">
        <v>103.98269999999999</v>
      </c>
      <c r="G599" t="s">
        <v>1749</v>
      </c>
      <c r="H599" t="str">
        <f>VLOOKUP(G599,UnitTestItems!B$2:I$685,4,FALSE)</f>
        <v>H5C2As</v>
      </c>
    </row>
    <row r="600" spans="1:8" x14ac:dyDescent="0.3">
      <c r="A600">
        <v>1883</v>
      </c>
      <c r="C600" t="s">
        <v>1750</v>
      </c>
      <c r="D600" t="s">
        <v>1751</v>
      </c>
      <c r="E600">
        <v>103.9932</v>
      </c>
      <c r="F600">
        <v>104.1277</v>
      </c>
      <c r="G600" t="s">
        <v>1752</v>
      </c>
      <c r="H600" t="str">
        <f>VLOOKUP(G600,UnitTestItems!B$2:I$685,4,FALSE)</f>
        <v>H4C3O2S</v>
      </c>
    </row>
    <row r="601" spans="1:8" x14ac:dyDescent="0.3">
      <c r="A601">
        <v>136</v>
      </c>
      <c r="B601" t="s">
        <v>1753</v>
      </c>
      <c r="C601" t="s">
        <v>1754</v>
      </c>
      <c r="D601" t="s">
        <v>1755</v>
      </c>
      <c r="E601">
        <v>104.02621499999999</v>
      </c>
      <c r="F601">
        <v>104.1061</v>
      </c>
      <c r="G601" t="s">
        <v>1756</v>
      </c>
      <c r="H601" t="str">
        <f>VLOOKUP(G601,UnitTestItems!B$2:I$685,4,FALSE)</f>
        <v>H4C7O</v>
      </c>
    </row>
    <row r="602" spans="1:8" x14ac:dyDescent="0.3">
      <c r="A602">
        <v>66</v>
      </c>
      <c r="B602" t="s">
        <v>1757</v>
      </c>
      <c r="C602" t="s">
        <v>1758</v>
      </c>
      <c r="D602" t="s">
        <v>1759</v>
      </c>
      <c r="E602">
        <v>104.02946300000001</v>
      </c>
      <c r="F602">
        <v>104.04340000000001</v>
      </c>
      <c r="G602" t="s">
        <v>1760</v>
      </c>
      <c r="H602" t="str">
        <f>VLOOKUP(G602,UnitTestItems!B$2:I$685,4,FALSE)</f>
        <v>H4^13.003355C4O3</v>
      </c>
    </row>
    <row r="603" spans="1:8" x14ac:dyDescent="0.3">
      <c r="A603">
        <v>65</v>
      </c>
      <c r="B603" t="s">
        <v>1761</v>
      </c>
      <c r="C603" t="s">
        <v>1762</v>
      </c>
      <c r="D603" t="s">
        <v>1763</v>
      </c>
      <c r="E603">
        <v>104.041151</v>
      </c>
      <c r="F603">
        <v>104.09739999999999</v>
      </c>
      <c r="G603" t="s">
        <v>1764</v>
      </c>
      <c r="H603" t="str">
        <f>VLOOKUP(G603,UnitTestItems!B$2:I$685,4,FALSE)</f>
        <v>D4C4O3</v>
      </c>
    </row>
    <row r="604" spans="1:8" x14ac:dyDescent="0.3">
      <c r="A604">
        <v>1831</v>
      </c>
      <c r="C604" t="s">
        <v>1765</v>
      </c>
      <c r="D604" t="s">
        <v>1766</v>
      </c>
      <c r="E604">
        <v>104.07115400000001</v>
      </c>
      <c r="F604">
        <v>104.1277</v>
      </c>
      <c r="G604" t="s">
        <v>1767</v>
      </c>
      <c r="H604" t="str">
        <f>VLOOKUP(G604,UnitTestItems!B$2:I$685,4,FALSE)</f>
        <v>H10C4NO2</v>
      </c>
    </row>
    <row r="605" spans="1:8" x14ac:dyDescent="0.3">
      <c r="A605">
        <v>1008</v>
      </c>
      <c r="C605" t="s">
        <v>1768</v>
      </c>
      <c r="D605" t="s">
        <v>1769</v>
      </c>
      <c r="E605">
        <v>104.965913</v>
      </c>
      <c r="F605">
        <v>103.94629999999999</v>
      </c>
      <c r="G605" t="s">
        <v>1770</v>
      </c>
      <c r="H605" t="str">
        <f>VLOOKUP(G605,UnitTestItems!B$2:I$685,4,FALSE)</f>
        <v>H3C2NOSe&gt;S1</v>
      </c>
    </row>
    <row r="606" spans="1:8" x14ac:dyDescent="0.3">
      <c r="A606">
        <v>365</v>
      </c>
      <c r="B606" t="s">
        <v>1771</v>
      </c>
      <c r="C606" t="s">
        <v>1772</v>
      </c>
      <c r="D606" t="s">
        <v>1773</v>
      </c>
      <c r="E606">
        <v>105.02146399999999</v>
      </c>
      <c r="F606">
        <v>105.0941</v>
      </c>
      <c r="G606" t="s">
        <v>1774</v>
      </c>
      <c r="H606" t="str">
        <f>VLOOKUP(G606,UnitTestItems!B$2:I$685,4,FALSE)</f>
        <v>H3C6NO</v>
      </c>
    </row>
    <row r="607" spans="1:8" x14ac:dyDescent="0.3">
      <c r="A607">
        <v>697</v>
      </c>
      <c r="C607" t="s">
        <v>1775</v>
      </c>
      <c r="D607" t="s">
        <v>1776</v>
      </c>
      <c r="E607">
        <v>105.02146399999999</v>
      </c>
      <c r="F607">
        <v>105.0941</v>
      </c>
      <c r="G607" t="s">
        <v>1774</v>
      </c>
      <c r="H607" t="str">
        <f>VLOOKUP(G607,UnitTestItems!B$2:I$685,4,FALSE)</f>
        <v>H3C6NO</v>
      </c>
    </row>
    <row r="608" spans="1:8" x14ac:dyDescent="0.3">
      <c r="A608">
        <v>31</v>
      </c>
      <c r="B608" t="s">
        <v>1777</v>
      </c>
      <c r="C608" t="s">
        <v>1778</v>
      </c>
      <c r="D608" t="s">
        <v>1779</v>
      </c>
      <c r="E608">
        <v>105.057849</v>
      </c>
      <c r="F608">
        <v>105.13720000000001</v>
      </c>
      <c r="G608" t="s">
        <v>1780</v>
      </c>
      <c r="H608" t="str">
        <f>VLOOKUP(G608,UnitTestItems!B$2:I$685,4,FALSE)</f>
        <v>H7C7N</v>
      </c>
    </row>
    <row r="609" spans="1:8" x14ac:dyDescent="0.3">
      <c r="A609">
        <v>955</v>
      </c>
      <c r="C609" t="s">
        <v>1781</v>
      </c>
      <c r="D609" t="s">
        <v>1782</v>
      </c>
      <c r="E609">
        <v>105.897267</v>
      </c>
      <c r="F609">
        <v>106.8603</v>
      </c>
      <c r="G609" t="s">
        <v>1783</v>
      </c>
      <c r="H609" t="str">
        <f>VLOOKUP(G609,UnitTestItems!B$2:I$685,4,FALSE)</f>
        <v>Ag&gt;H1</v>
      </c>
    </row>
    <row r="610" spans="1:8" x14ac:dyDescent="0.3">
      <c r="A610">
        <v>1380</v>
      </c>
      <c r="C610" t="s">
        <v>1784</v>
      </c>
      <c r="D610" t="s">
        <v>1785</v>
      </c>
      <c r="E610">
        <v>106.00885</v>
      </c>
      <c r="F610">
        <v>106.1435</v>
      </c>
      <c r="G610" t="s">
        <v>1786</v>
      </c>
      <c r="H610" t="str">
        <f>VLOOKUP(G610,UnitTestItems!B$2:I$685,4,FALSE)</f>
        <v>H6C3O2S</v>
      </c>
    </row>
    <row r="611" spans="1:8" x14ac:dyDescent="0.3">
      <c r="A611">
        <v>1112</v>
      </c>
      <c r="C611" t="s">
        <v>1787</v>
      </c>
      <c r="D611" t="s">
        <v>1788</v>
      </c>
      <c r="E611">
        <v>106.041865</v>
      </c>
      <c r="F611">
        <v>106.1219</v>
      </c>
      <c r="G611" t="s">
        <v>1789</v>
      </c>
      <c r="H611" t="str">
        <f>VLOOKUP(G611,UnitTestItems!B$2:I$685,4,FALSE)</f>
        <v>H6C7O</v>
      </c>
    </row>
    <row r="612" spans="1:8" x14ac:dyDescent="0.3">
      <c r="A612">
        <v>1254</v>
      </c>
      <c r="C612" t="s">
        <v>1790</v>
      </c>
      <c r="D612" t="s">
        <v>1791</v>
      </c>
      <c r="E612">
        <v>106.041865</v>
      </c>
      <c r="F612">
        <v>106.1219</v>
      </c>
      <c r="G612" t="s">
        <v>1789</v>
      </c>
      <c r="H612" t="str">
        <f>VLOOKUP(G612,UnitTestItems!B$2:I$685,4,FALSE)</f>
        <v>H6C7O</v>
      </c>
    </row>
    <row r="613" spans="1:8" x14ac:dyDescent="0.3">
      <c r="A613">
        <v>1365</v>
      </c>
      <c r="C613" t="s">
        <v>1792</v>
      </c>
      <c r="D613" t="s">
        <v>1792</v>
      </c>
      <c r="E613">
        <v>107.013615</v>
      </c>
      <c r="F613">
        <v>107.0483</v>
      </c>
      <c r="G613" t="s">
        <v>1793</v>
      </c>
      <c r="H613" t="str">
        <f>VLOOKUP(G613,UnitTestItems!B$2:I$685,4,FALSE)</f>
        <v>H6C2NO2P</v>
      </c>
    </row>
    <row r="614" spans="1:8" x14ac:dyDescent="0.3">
      <c r="A614">
        <v>1000</v>
      </c>
      <c r="C614" t="s">
        <v>1794</v>
      </c>
      <c r="D614" t="s">
        <v>1795</v>
      </c>
      <c r="E614">
        <v>107.07733899999999</v>
      </c>
      <c r="F614">
        <v>107.0504</v>
      </c>
      <c r="G614" t="s">
        <v>1796</v>
      </c>
      <c r="H614" t="str">
        <f>VLOOKUP(G614,UnitTestItems!B$2:I$685,4,FALSE)</f>
        <v>H5C4N5O&gt;S1</v>
      </c>
    </row>
    <row r="615" spans="1:8" x14ac:dyDescent="0.3">
      <c r="A615">
        <v>1868</v>
      </c>
      <c r="C615" t="s">
        <v>1797</v>
      </c>
      <c r="D615" t="s">
        <v>1798</v>
      </c>
      <c r="E615">
        <v>107.979873</v>
      </c>
      <c r="F615">
        <v>108.0993</v>
      </c>
      <c r="G615" t="s">
        <v>1799</v>
      </c>
      <c r="H615" t="str">
        <f>VLOOKUP(G615,UnitTestItems!B$2:I$685,4,FALSE)</f>
        <v>H5C2OPS</v>
      </c>
    </row>
    <row r="616" spans="1:8" x14ac:dyDescent="0.3">
      <c r="A616">
        <v>723</v>
      </c>
      <c r="C616" t="s">
        <v>1800</v>
      </c>
      <c r="D616" t="s">
        <v>1801</v>
      </c>
      <c r="E616">
        <v>107.997631</v>
      </c>
      <c r="F616">
        <v>108.0331</v>
      </c>
      <c r="G616" t="s">
        <v>1802</v>
      </c>
      <c r="H616" t="str">
        <f>VLOOKUP(G616,UnitTestItems!B$2:I$685,4,FALSE)</f>
        <v>H5C2O3P</v>
      </c>
    </row>
    <row r="617" spans="1:8" x14ac:dyDescent="0.3">
      <c r="A617">
        <v>726</v>
      </c>
      <c r="C617" t="s">
        <v>1803</v>
      </c>
      <c r="D617" t="s">
        <v>1804</v>
      </c>
      <c r="E617">
        <v>107.997631</v>
      </c>
      <c r="F617">
        <v>108.0331</v>
      </c>
      <c r="G617" t="s">
        <v>1802</v>
      </c>
      <c r="H617" t="str">
        <f>VLOOKUP(G617,UnitTestItems!B$2:I$685,4,FALSE)</f>
        <v>H5C2O3P</v>
      </c>
    </row>
    <row r="618" spans="1:8" x14ac:dyDescent="0.3">
      <c r="A618">
        <v>886</v>
      </c>
      <c r="C618" t="s">
        <v>1805</v>
      </c>
      <c r="D618" t="s">
        <v>1806</v>
      </c>
      <c r="E618">
        <v>108.021129</v>
      </c>
      <c r="F618">
        <v>108.09480000000001</v>
      </c>
      <c r="G618" t="s">
        <v>1807</v>
      </c>
      <c r="H618" t="str">
        <f>VLOOKUP(G618,UnitTestItems!B$2:I$685,4,FALSE)</f>
        <v>H4C6O2</v>
      </c>
    </row>
    <row r="619" spans="1:8" x14ac:dyDescent="0.3">
      <c r="A619">
        <v>2007</v>
      </c>
      <c r="C619" t="s">
        <v>1808</v>
      </c>
      <c r="D619" t="s">
        <v>1809</v>
      </c>
      <c r="E619">
        <v>108.975121</v>
      </c>
      <c r="F619">
        <v>109.0873</v>
      </c>
      <c r="G619" t="s">
        <v>1810</v>
      </c>
      <c r="H619" t="str">
        <f>VLOOKUP(G619,UnitTestItems!B$2:I$685,4,FALSE)</f>
        <v>H4CNOPS</v>
      </c>
    </row>
    <row r="620" spans="1:8" x14ac:dyDescent="0.3">
      <c r="A620">
        <v>687</v>
      </c>
      <c r="B620" t="s">
        <v>1811</v>
      </c>
      <c r="C620" t="s">
        <v>1812</v>
      </c>
      <c r="D620" t="s">
        <v>1813</v>
      </c>
      <c r="E620">
        <v>109.046571</v>
      </c>
      <c r="F620">
        <v>109.11879999999999</v>
      </c>
      <c r="G620" t="s">
        <v>1814</v>
      </c>
      <c r="H620" t="str">
        <f>VLOOKUP(G620,UnitTestItems!B$2:I$685,4,FALSE)</f>
        <v>D4C6NO&gt;H1</v>
      </c>
    </row>
    <row r="621" spans="1:8" x14ac:dyDescent="0.3">
      <c r="A621">
        <v>698</v>
      </c>
      <c r="C621" t="s">
        <v>1815</v>
      </c>
      <c r="D621" t="s">
        <v>1816</v>
      </c>
      <c r="E621">
        <v>109.048119</v>
      </c>
      <c r="F621">
        <v>109.12050000000001</v>
      </c>
      <c r="G621" t="s">
        <v>1817</v>
      </c>
      <c r="H621" t="str">
        <f>VLOOKUP(G621,UnitTestItems!B$2:I$685,4,FALSE)</f>
        <v>HD3C6NO</v>
      </c>
    </row>
    <row r="622" spans="1:8" x14ac:dyDescent="0.3">
      <c r="A622">
        <v>435</v>
      </c>
      <c r="B622" t="s">
        <v>1818</v>
      </c>
      <c r="C622" t="s">
        <v>1819</v>
      </c>
      <c r="D622" t="s">
        <v>1820</v>
      </c>
      <c r="E622">
        <v>109.052764</v>
      </c>
      <c r="F622">
        <v>109.1259</v>
      </c>
      <c r="G622" t="s">
        <v>1821</v>
      </c>
      <c r="H622" t="str">
        <f>VLOOKUP(G622,UnitTestItems!B$2:I$685,4,FALSE)</f>
        <v>H7C6NO</v>
      </c>
    </row>
    <row r="623" spans="1:8" x14ac:dyDescent="0.3">
      <c r="A623">
        <v>1989</v>
      </c>
      <c r="C623" t="s">
        <v>1822</v>
      </c>
      <c r="D623" t="s">
        <v>1823</v>
      </c>
      <c r="E623">
        <v>109.959137</v>
      </c>
      <c r="F623">
        <v>110.07210000000001</v>
      </c>
      <c r="G623" t="s">
        <v>1824</v>
      </c>
      <c r="H623" t="str">
        <f>VLOOKUP(G623,UnitTestItems!B$2:I$685,4,FALSE)</f>
        <v>H3CO2PS</v>
      </c>
    </row>
    <row r="624" spans="1:8" x14ac:dyDescent="0.3">
      <c r="A624">
        <v>314</v>
      </c>
      <c r="B624" t="s">
        <v>1825</v>
      </c>
      <c r="C624" t="s">
        <v>1826</v>
      </c>
      <c r="D624" t="s">
        <v>1825</v>
      </c>
      <c r="E624">
        <v>111.032028</v>
      </c>
      <c r="F624">
        <v>111.09869999999999</v>
      </c>
      <c r="G624" t="s">
        <v>1827</v>
      </c>
      <c r="H624" t="str">
        <f>VLOOKUP(G624,UnitTestItems!B$2:I$685,4,FALSE)</f>
        <v>H5C5NO2</v>
      </c>
    </row>
    <row r="625" spans="1:8" x14ac:dyDescent="0.3">
      <c r="A625">
        <v>1885</v>
      </c>
      <c r="C625" t="s">
        <v>1828</v>
      </c>
      <c r="D625" t="s">
        <v>1829</v>
      </c>
      <c r="E625">
        <v>111.032028</v>
      </c>
      <c r="F625">
        <v>111.09869999999999</v>
      </c>
      <c r="G625" t="s">
        <v>1827</v>
      </c>
      <c r="H625" t="str">
        <f>VLOOKUP(G625,UnitTestItems!B$2:I$685,4,FALSE)</f>
        <v>H5C5NO2</v>
      </c>
    </row>
    <row r="626" spans="1:8" x14ac:dyDescent="0.3">
      <c r="A626">
        <v>364</v>
      </c>
      <c r="B626" t="s">
        <v>1830</v>
      </c>
      <c r="C626" t="s">
        <v>1831</v>
      </c>
      <c r="D626" t="s">
        <v>1832</v>
      </c>
      <c r="E626">
        <v>111.04159300000001</v>
      </c>
      <c r="F626">
        <v>111.05</v>
      </c>
      <c r="G626" t="s">
        <v>1833</v>
      </c>
      <c r="H626" t="str">
        <f>VLOOKUP(G626,UnitTestItems!B$2:I$685,4,FALSE)</f>
        <v>H3^13.003355C6NO</v>
      </c>
    </row>
    <row r="627" spans="1:8" x14ac:dyDescent="0.3">
      <c r="A627">
        <v>1017</v>
      </c>
      <c r="C627" t="s">
        <v>1834</v>
      </c>
      <c r="D627" t="s">
        <v>1835</v>
      </c>
      <c r="E627">
        <v>111.068414</v>
      </c>
      <c r="F627">
        <v>111.1418</v>
      </c>
      <c r="G627" t="s">
        <v>1836</v>
      </c>
      <c r="H627" t="str">
        <f>VLOOKUP(G627,UnitTestItems!B$2:I$685,4,FALSE)</f>
        <v>H9C6NO</v>
      </c>
    </row>
    <row r="628" spans="1:8" x14ac:dyDescent="0.3">
      <c r="A628">
        <v>209</v>
      </c>
      <c r="B628" t="s">
        <v>1837</v>
      </c>
      <c r="C628" t="s">
        <v>1838</v>
      </c>
      <c r="D628" t="s">
        <v>1839</v>
      </c>
      <c r="E628">
        <v>112.05243</v>
      </c>
      <c r="F628">
        <v>112.12649999999999</v>
      </c>
      <c r="G628" t="s">
        <v>1840</v>
      </c>
      <c r="H628" t="str">
        <f>VLOOKUP(G628,UnitTestItems!B$2:I$685,4,FALSE)</f>
        <v>H8C6O2</v>
      </c>
    </row>
    <row r="629" spans="1:8" x14ac:dyDescent="0.3">
      <c r="A629">
        <v>1906</v>
      </c>
      <c r="C629" t="s">
        <v>1841</v>
      </c>
      <c r="D629" t="s">
        <v>1842</v>
      </c>
      <c r="E629">
        <v>113.047679</v>
      </c>
      <c r="F629">
        <v>113.1146</v>
      </c>
      <c r="G629" t="s">
        <v>1843</v>
      </c>
      <c r="H629" t="str">
        <f>VLOOKUP(G629,UnitTestItems!B$2:I$685,4,FALSE)</f>
        <v>H7C5NO2</v>
      </c>
    </row>
    <row r="630" spans="1:8" x14ac:dyDescent="0.3">
      <c r="A630">
        <v>1043</v>
      </c>
      <c r="C630" t="s">
        <v>1844</v>
      </c>
      <c r="D630" t="s">
        <v>1844</v>
      </c>
      <c r="E630">
        <v>113.084064</v>
      </c>
      <c r="F630">
        <v>113.1576</v>
      </c>
      <c r="G630" t="s">
        <v>1845</v>
      </c>
      <c r="H630" t="str">
        <f>VLOOKUP(G630,UnitTestItems!B$2:I$685,4,FALSE)</f>
        <v>H11C6NO</v>
      </c>
    </row>
    <row r="631" spans="1:8" x14ac:dyDescent="0.3">
      <c r="A631">
        <v>1892</v>
      </c>
      <c r="C631" t="s">
        <v>1846</v>
      </c>
      <c r="D631" t="s">
        <v>1847</v>
      </c>
      <c r="E631">
        <v>113.99530900000001</v>
      </c>
      <c r="F631">
        <v>114.05629999999999</v>
      </c>
      <c r="G631" t="s">
        <v>1848</v>
      </c>
      <c r="H631" t="str">
        <f>VLOOKUP(G631,UnitTestItems!B$2:I$685,4,FALSE)</f>
        <v>H2C4O4</v>
      </c>
    </row>
    <row r="632" spans="1:8" x14ac:dyDescent="0.3">
      <c r="A632">
        <v>1901</v>
      </c>
      <c r="C632" t="s">
        <v>1849</v>
      </c>
      <c r="D632" t="s">
        <v>1850</v>
      </c>
      <c r="E632">
        <v>113.99530900000001</v>
      </c>
      <c r="F632">
        <v>114.05629999999999</v>
      </c>
      <c r="G632" t="s">
        <v>1848</v>
      </c>
      <c r="H632" t="str">
        <f>VLOOKUP(G632,UnitTestItems!B$2:I$685,4,FALSE)</f>
        <v>H2C4O4</v>
      </c>
    </row>
    <row r="633" spans="1:8" x14ac:dyDescent="0.3">
      <c r="A633">
        <v>1848</v>
      </c>
      <c r="C633" t="s">
        <v>1851</v>
      </c>
      <c r="D633" t="s">
        <v>1852</v>
      </c>
      <c r="E633">
        <v>114.031694</v>
      </c>
      <c r="F633">
        <v>114.0993</v>
      </c>
      <c r="G633" t="s">
        <v>1853</v>
      </c>
      <c r="H633" t="str">
        <f>VLOOKUP(G633,UnitTestItems!B$2:I$685,4,FALSE)</f>
        <v>H6C5O3</v>
      </c>
    </row>
    <row r="634" spans="1:8" x14ac:dyDescent="0.3">
      <c r="A634">
        <v>1907</v>
      </c>
      <c r="C634" t="s">
        <v>1854</v>
      </c>
      <c r="D634" t="s">
        <v>1855</v>
      </c>
      <c r="E634">
        <v>114.031694</v>
      </c>
      <c r="F634">
        <v>114.0993</v>
      </c>
      <c r="G634" t="s">
        <v>1853</v>
      </c>
      <c r="H634" t="str">
        <f>VLOOKUP(G634,UnitTestItems!B$2:I$685,4,FALSE)</f>
        <v>H6C5O3</v>
      </c>
    </row>
    <row r="635" spans="1:8" x14ac:dyDescent="0.3">
      <c r="A635">
        <v>121</v>
      </c>
      <c r="B635" t="s">
        <v>1856</v>
      </c>
      <c r="C635" t="s">
        <v>1857</v>
      </c>
      <c r="D635" t="s">
        <v>1858</v>
      </c>
      <c r="E635">
        <v>114.04292700000001</v>
      </c>
      <c r="F635">
        <v>114.1026</v>
      </c>
      <c r="G635" t="s">
        <v>1859</v>
      </c>
      <c r="H635" t="str">
        <f>VLOOKUP(G635,UnitTestItems!B$2:I$685,4,FALSE)</f>
        <v>H6C4N2O2</v>
      </c>
    </row>
    <row r="636" spans="1:8" x14ac:dyDescent="0.3">
      <c r="A636">
        <v>1290</v>
      </c>
      <c r="C636" t="s">
        <v>1860</v>
      </c>
      <c r="D636" t="s">
        <v>1861</v>
      </c>
      <c r="E636">
        <v>114.04292700000001</v>
      </c>
      <c r="F636">
        <v>114.1026</v>
      </c>
      <c r="G636" t="s">
        <v>1859</v>
      </c>
      <c r="H636" t="str">
        <f>VLOOKUP(G636,UnitTestItems!B$2:I$685,4,FALSE)</f>
        <v>H6C4N2O2</v>
      </c>
    </row>
    <row r="637" spans="1:8" x14ac:dyDescent="0.3">
      <c r="A637">
        <v>1028</v>
      </c>
      <c r="C637" t="s">
        <v>1862</v>
      </c>
      <c r="D637" t="s">
        <v>1863</v>
      </c>
      <c r="E637">
        <v>115.026943</v>
      </c>
      <c r="F637">
        <v>115.0874</v>
      </c>
      <c r="G637" t="s">
        <v>1864</v>
      </c>
      <c r="H637" t="str">
        <f>VLOOKUP(G637,UnitTestItems!B$2:I$685,4,FALSE)</f>
        <v>H5C4NO3</v>
      </c>
    </row>
    <row r="638" spans="1:8" x14ac:dyDescent="0.3">
      <c r="A638">
        <v>1053</v>
      </c>
      <c r="C638" t="s">
        <v>1865</v>
      </c>
      <c r="D638" t="s">
        <v>1866</v>
      </c>
      <c r="E638">
        <v>115.042199</v>
      </c>
      <c r="F638">
        <v>115.13200000000001</v>
      </c>
      <c r="G638" t="s">
        <v>1867</v>
      </c>
      <c r="H638" t="str">
        <f>VLOOKUP(G638,UnitTestItems!B$2:I$685,4,FALSE)</f>
        <v>H5C8N</v>
      </c>
    </row>
    <row r="639" spans="1:8" x14ac:dyDescent="0.3">
      <c r="A639">
        <v>866</v>
      </c>
      <c r="C639" t="s">
        <v>1868</v>
      </c>
      <c r="D639" t="s">
        <v>1869</v>
      </c>
      <c r="E639">
        <v>115.0667</v>
      </c>
      <c r="F639">
        <v>115.07470000000001</v>
      </c>
      <c r="G639" t="s">
        <v>1870</v>
      </c>
      <c r="H639" t="str">
        <f>VLOOKUP(G639,UnitTestItems!B$2:I$685,4,FALSE)</f>
        <v>D4^13.003355C6NO&gt;H1</v>
      </c>
    </row>
    <row r="640" spans="1:8" x14ac:dyDescent="0.3">
      <c r="A640">
        <v>957</v>
      </c>
      <c r="C640" t="s">
        <v>1871</v>
      </c>
      <c r="D640" t="s">
        <v>1872</v>
      </c>
      <c r="E640">
        <v>116.010959</v>
      </c>
      <c r="F640">
        <v>116.0722</v>
      </c>
      <c r="G640" t="s">
        <v>1873</v>
      </c>
      <c r="H640" t="str">
        <f>VLOOKUP(G640,UnitTestItems!B$2:I$685,4,FALSE)</f>
        <v>H4C4O4</v>
      </c>
    </row>
    <row r="641" spans="1:8" x14ac:dyDescent="0.3">
      <c r="A641">
        <v>959</v>
      </c>
      <c r="C641" t="s">
        <v>1874</v>
      </c>
      <c r="D641" t="s">
        <v>1875</v>
      </c>
      <c r="E641">
        <v>116.99796499999999</v>
      </c>
      <c r="F641">
        <v>117.0431</v>
      </c>
      <c r="G641" t="s">
        <v>1876</v>
      </c>
      <c r="H641" t="str">
        <f>VLOOKUP(G641,UnitTestItems!B$2:I$685,4,FALSE)</f>
        <v>H4C3NO2P</v>
      </c>
    </row>
    <row r="642" spans="1:8" x14ac:dyDescent="0.3">
      <c r="A642">
        <v>1270</v>
      </c>
      <c r="C642" t="s">
        <v>1877</v>
      </c>
      <c r="D642" t="s">
        <v>1878</v>
      </c>
      <c r="E642">
        <v>117.024835</v>
      </c>
      <c r="F642">
        <v>117.1695</v>
      </c>
      <c r="G642" t="s">
        <v>1879</v>
      </c>
      <c r="H642" t="str">
        <f>VLOOKUP(G642,UnitTestItems!B$2:I$685,4,FALSE)</f>
        <v>H7C4NOS</v>
      </c>
    </row>
    <row r="643" spans="1:8" x14ac:dyDescent="0.3">
      <c r="A643">
        <v>488</v>
      </c>
      <c r="B643" t="s">
        <v>1880</v>
      </c>
      <c r="C643" t="s">
        <v>1880</v>
      </c>
      <c r="D643" t="s">
        <v>1881</v>
      </c>
      <c r="E643">
        <v>118.065674</v>
      </c>
      <c r="F643">
        <v>118.1558</v>
      </c>
      <c r="G643" t="s">
        <v>1882</v>
      </c>
      <c r="H643" t="str">
        <f>VLOOKUP(G643,UnitTestItems!B$2:I$685,4,FALSE)</f>
        <v>H8C8N</v>
      </c>
    </row>
    <row r="644" spans="1:8" x14ac:dyDescent="0.3">
      <c r="A644">
        <v>853</v>
      </c>
      <c r="C644" t="s">
        <v>1883</v>
      </c>
      <c r="D644" t="s">
        <v>1884</v>
      </c>
      <c r="E644">
        <v>118.068034</v>
      </c>
      <c r="F644">
        <v>118.12730000000001</v>
      </c>
      <c r="G644" t="s">
        <v>1885</v>
      </c>
      <c r="H644" t="str">
        <f>VLOOKUP(G644,UnitTestItems!B$2:I$685,4,FALSE)</f>
        <v>H2D4C4N2O2</v>
      </c>
    </row>
    <row r="645" spans="1:8" x14ac:dyDescent="0.3">
      <c r="A645">
        <v>312</v>
      </c>
      <c r="B645" t="s">
        <v>1886</v>
      </c>
      <c r="C645" t="s">
        <v>1886</v>
      </c>
      <c r="D645" t="s">
        <v>1887</v>
      </c>
      <c r="E645">
        <v>119.004099</v>
      </c>
      <c r="F645">
        <v>119.14230000000001</v>
      </c>
      <c r="G645" t="s">
        <v>1888</v>
      </c>
      <c r="H645" t="str">
        <f>VLOOKUP(G645,UnitTestItems!B$2:I$685,4,FALSE)</f>
        <v>H5C3NO2S</v>
      </c>
    </row>
    <row r="646" spans="1:8" x14ac:dyDescent="0.3">
      <c r="A646">
        <v>25</v>
      </c>
      <c r="B646" t="s">
        <v>1889</v>
      </c>
      <c r="C646" t="s">
        <v>1890</v>
      </c>
      <c r="D646" t="s">
        <v>1890</v>
      </c>
      <c r="E646">
        <v>119.037114</v>
      </c>
      <c r="F646">
        <v>119.1207</v>
      </c>
      <c r="G646" t="s">
        <v>1891</v>
      </c>
      <c r="H646" t="str">
        <f>VLOOKUP(G646,UnitTestItems!B$2:I$685,4,FALSE)</f>
        <v>H5C7NO</v>
      </c>
    </row>
    <row r="647" spans="1:8" x14ac:dyDescent="0.3">
      <c r="A647">
        <v>411</v>
      </c>
      <c r="B647" t="s">
        <v>1892</v>
      </c>
      <c r="C647" t="s">
        <v>1893</v>
      </c>
      <c r="D647" t="s">
        <v>1894</v>
      </c>
      <c r="E647">
        <v>119.037114</v>
      </c>
      <c r="F647">
        <v>119.1207</v>
      </c>
      <c r="G647" t="s">
        <v>1891</v>
      </c>
      <c r="H647" t="str">
        <f>VLOOKUP(G647,UnitTestItems!B$2:I$685,4,FALSE)</f>
        <v>H5C7NO</v>
      </c>
    </row>
    <row r="648" spans="1:8" x14ac:dyDescent="0.3">
      <c r="A648">
        <v>1345</v>
      </c>
      <c r="C648" t="s">
        <v>1895</v>
      </c>
      <c r="D648" t="s">
        <v>1896</v>
      </c>
      <c r="E648">
        <v>120.021129</v>
      </c>
      <c r="F648">
        <v>120.10550000000001</v>
      </c>
      <c r="G648" t="s">
        <v>1897</v>
      </c>
      <c r="H648" t="str">
        <f>VLOOKUP(G648,UnitTestItems!B$2:I$685,4,FALSE)</f>
        <v>H4C7O2</v>
      </c>
    </row>
    <row r="649" spans="1:8" x14ac:dyDescent="0.3">
      <c r="A649">
        <v>736</v>
      </c>
      <c r="C649" t="s">
        <v>1898</v>
      </c>
      <c r="D649" t="s">
        <v>1899</v>
      </c>
      <c r="E649">
        <v>120.0245</v>
      </c>
      <c r="F649">
        <v>120.17010000000001</v>
      </c>
      <c r="G649" t="s">
        <v>1900</v>
      </c>
      <c r="H649" t="str">
        <f>VLOOKUP(G649,UnitTestItems!B$2:I$685,4,FALSE)</f>
        <v>H8C4O2S</v>
      </c>
    </row>
    <row r="650" spans="1:8" x14ac:dyDescent="0.3">
      <c r="A650">
        <v>1381</v>
      </c>
      <c r="C650" t="s">
        <v>1901</v>
      </c>
      <c r="D650" t="s">
        <v>1902</v>
      </c>
      <c r="E650">
        <v>120.0245</v>
      </c>
      <c r="F650">
        <v>120.17010000000001</v>
      </c>
      <c r="G650" t="s">
        <v>1900</v>
      </c>
      <c r="H650" t="str">
        <f>VLOOKUP(G650,UnitTestItems!B$2:I$685,4,FALSE)</f>
        <v>H8C4O2S</v>
      </c>
    </row>
    <row r="651" spans="1:8" x14ac:dyDescent="0.3">
      <c r="A651">
        <v>729</v>
      </c>
      <c r="C651" t="s">
        <v>1903</v>
      </c>
      <c r="D651" t="s">
        <v>1904</v>
      </c>
      <c r="E651">
        <v>120.03401700000001</v>
      </c>
      <c r="F651">
        <v>120.0868</v>
      </c>
      <c r="G651" t="s">
        <v>1905</v>
      </c>
      <c r="H651" t="str">
        <f>VLOOKUP(G651,UnitTestItems!B$2:I$685,4,FALSE)</f>
        <v>H9C4O2P</v>
      </c>
    </row>
    <row r="652" spans="1:8" x14ac:dyDescent="0.3">
      <c r="A652">
        <v>923</v>
      </c>
      <c r="C652" t="s">
        <v>1906</v>
      </c>
      <c r="D652" t="s">
        <v>1907</v>
      </c>
      <c r="E652">
        <v>120.050417</v>
      </c>
      <c r="F652">
        <v>120.06010000000001</v>
      </c>
      <c r="G652" t="s">
        <v>1908</v>
      </c>
      <c r="H652" t="str">
        <f>VLOOKUP(G652,UnitTestItems!B$2:I$685,4,FALSE)</f>
        <v>H6^13.003355C4^15.000109N2O2</v>
      </c>
    </row>
    <row r="653" spans="1:8" x14ac:dyDescent="0.3">
      <c r="A653">
        <v>799</v>
      </c>
      <c r="C653" t="s">
        <v>1909</v>
      </c>
      <c r="D653" t="s">
        <v>1910</v>
      </c>
      <c r="E653">
        <v>120.063056</v>
      </c>
      <c r="F653">
        <v>120.0586</v>
      </c>
      <c r="G653" t="s">
        <v>1911</v>
      </c>
      <c r="H653" t="str">
        <f>VLOOKUP(G653,UnitTestItems!B$2:I$685,4,FALSE)</f>
        <v>H6^13.003355C6N2O2&gt;C2</v>
      </c>
    </row>
    <row r="654" spans="1:8" x14ac:dyDescent="0.3">
      <c r="A654">
        <v>264</v>
      </c>
      <c r="B654" t="s">
        <v>1912</v>
      </c>
      <c r="C654" t="s">
        <v>1912</v>
      </c>
      <c r="D654" t="s">
        <v>1913</v>
      </c>
      <c r="E654">
        <v>121.035005</v>
      </c>
      <c r="F654">
        <v>121.2028</v>
      </c>
      <c r="G654" t="s">
        <v>1914</v>
      </c>
      <c r="H654" t="str">
        <f>VLOOKUP(G654,UnitTestItems!B$2:I$685,4,FALSE)</f>
        <v>H7C7NS&gt;O1</v>
      </c>
    </row>
    <row r="655" spans="1:8" x14ac:dyDescent="0.3">
      <c r="A655">
        <v>363</v>
      </c>
      <c r="B655" t="s">
        <v>1915</v>
      </c>
      <c r="C655" t="s">
        <v>1916</v>
      </c>
      <c r="D655" t="s">
        <v>1917</v>
      </c>
      <c r="E655">
        <v>122.01328100000001</v>
      </c>
      <c r="F655">
        <v>122.0596</v>
      </c>
      <c r="G655" t="s">
        <v>1918</v>
      </c>
      <c r="H655" t="str">
        <f>VLOOKUP(G655,UnitTestItems!B$2:I$685,4,FALSE)</f>
        <v>H7C3O3P</v>
      </c>
    </row>
    <row r="656" spans="1:8" x14ac:dyDescent="0.3">
      <c r="A656">
        <v>1800</v>
      </c>
      <c r="C656" t="s">
        <v>1919</v>
      </c>
      <c r="D656" t="s">
        <v>1919</v>
      </c>
      <c r="E656">
        <v>122.036779</v>
      </c>
      <c r="F656">
        <v>122.12130000000001</v>
      </c>
      <c r="G656" t="s">
        <v>1920</v>
      </c>
      <c r="H656" t="str">
        <f>VLOOKUP(G656,UnitTestItems!B$2:I$685,4,FALSE)</f>
        <v>H6C7O2</v>
      </c>
    </row>
    <row r="657" spans="1:8" x14ac:dyDescent="0.3">
      <c r="A657">
        <v>864</v>
      </c>
      <c r="C657" t="s">
        <v>1921</v>
      </c>
      <c r="D657" t="s">
        <v>1922</v>
      </c>
      <c r="E657">
        <v>122.057126</v>
      </c>
      <c r="F657">
        <v>122.0454</v>
      </c>
      <c r="G657" t="s">
        <v>1923</v>
      </c>
      <c r="H657" t="str">
        <f>VLOOKUP(G657,UnitTestItems!B$2:I$685,4,FALSE)</f>
        <v>H6^13.003355C6^15.000109N2O2&gt;C2</v>
      </c>
    </row>
    <row r="658" spans="1:8" x14ac:dyDescent="0.3">
      <c r="A658">
        <v>1928</v>
      </c>
      <c r="C658" t="s">
        <v>1924</v>
      </c>
      <c r="D658" t="s">
        <v>1925</v>
      </c>
      <c r="E658">
        <v>122.073165</v>
      </c>
      <c r="F658">
        <v>122.1644</v>
      </c>
      <c r="G658" t="s">
        <v>1926</v>
      </c>
      <c r="H658" t="str">
        <f>VLOOKUP(G658,UnitTestItems!B$2:I$685,4,FALSE)</f>
        <v>H10C8O</v>
      </c>
    </row>
    <row r="659" spans="1:8" x14ac:dyDescent="0.3">
      <c r="A659">
        <v>456</v>
      </c>
      <c r="C659" t="s">
        <v>1927</v>
      </c>
      <c r="D659" t="s">
        <v>1928</v>
      </c>
      <c r="E659">
        <v>122.08439799999999</v>
      </c>
      <c r="F659">
        <v>122.1677</v>
      </c>
      <c r="G659" t="s">
        <v>1929</v>
      </c>
      <c r="H659" t="str">
        <f>VLOOKUP(G659,UnitTestItems!B$2:I$685,4,FALSE)</f>
        <v>H10C7N2</v>
      </c>
    </row>
    <row r="660" spans="1:8" x14ac:dyDescent="0.3">
      <c r="A660">
        <v>1912</v>
      </c>
      <c r="C660" t="s">
        <v>1930</v>
      </c>
      <c r="D660" t="s">
        <v>1931</v>
      </c>
      <c r="E660">
        <v>122.08439799999999</v>
      </c>
      <c r="F660">
        <v>122.1677</v>
      </c>
      <c r="G660" t="s">
        <v>1929</v>
      </c>
      <c r="H660" t="str">
        <f>VLOOKUP(G660,UnitTestItems!B$2:I$685,4,FALSE)</f>
        <v>H10C7N2</v>
      </c>
    </row>
    <row r="661" spans="1:8" x14ac:dyDescent="0.3">
      <c r="A661">
        <v>394</v>
      </c>
      <c r="B661" t="s">
        <v>1932</v>
      </c>
      <c r="C661" t="s">
        <v>1933</v>
      </c>
      <c r="D661" t="s">
        <v>1934</v>
      </c>
      <c r="E661">
        <v>123.00852999999999</v>
      </c>
      <c r="F661">
        <v>123.04770000000001</v>
      </c>
      <c r="G661" t="s">
        <v>1935</v>
      </c>
      <c r="H661" t="str">
        <f>VLOOKUP(G661,UnitTestItems!B$2:I$685,4,FALSE)</f>
        <v>H6C2NO3P</v>
      </c>
    </row>
    <row r="662" spans="1:8" x14ac:dyDescent="0.3">
      <c r="A662">
        <v>1987</v>
      </c>
      <c r="C662" t="s">
        <v>1936</v>
      </c>
      <c r="D662" t="s">
        <v>1937</v>
      </c>
      <c r="E662">
        <v>123.97478700000001</v>
      </c>
      <c r="F662">
        <v>124.09869999999999</v>
      </c>
      <c r="G662" t="s">
        <v>1938</v>
      </c>
      <c r="H662" t="str">
        <f>VLOOKUP(G662,UnitTestItems!B$2:I$685,4,FALSE)</f>
        <v>H5C2O2PS</v>
      </c>
    </row>
    <row r="663" spans="1:8" x14ac:dyDescent="0.3">
      <c r="A663">
        <v>412</v>
      </c>
      <c r="B663" t="s">
        <v>1939</v>
      </c>
      <c r="C663" t="s">
        <v>1940</v>
      </c>
      <c r="D663" t="s">
        <v>1941</v>
      </c>
      <c r="E663">
        <v>124.06849800000001</v>
      </c>
      <c r="F663">
        <v>124.1515</v>
      </c>
      <c r="G663" t="s">
        <v>1942</v>
      </c>
      <c r="H663" t="str">
        <f>VLOOKUP(G663,UnitTestItems!B$2:I$685,4,FALSE)</f>
        <v>D5C7NO</v>
      </c>
    </row>
    <row r="664" spans="1:8" x14ac:dyDescent="0.3">
      <c r="A664">
        <v>108</v>
      </c>
      <c r="B664" t="s">
        <v>1943</v>
      </c>
      <c r="C664" t="s">
        <v>1944</v>
      </c>
      <c r="D664" t="s">
        <v>1945</v>
      </c>
      <c r="E664">
        <v>125.047679</v>
      </c>
      <c r="F664">
        <v>125.1253</v>
      </c>
      <c r="G664" t="s">
        <v>1946</v>
      </c>
      <c r="H664" t="str">
        <f>VLOOKUP(G664,UnitTestItems!B$2:I$685,4,FALSE)</f>
        <v>H7C6NO2</v>
      </c>
    </row>
    <row r="665" spans="1:8" x14ac:dyDescent="0.3">
      <c r="A665">
        <v>129</v>
      </c>
      <c r="B665" t="s">
        <v>1947</v>
      </c>
      <c r="C665" t="s">
        <v>1948</v>
      </c>
      <c r="D665" t="s">
        <v>1948</v>
      </c>
      <c r="E665">
        <v>125.896648</v>
      </c>
      <c r="F665">
        <v>125.8965</v>
      </c>
      <c r="G665" t="s">
        <v>1949</v>
      </c>
      <c r="H665" t="str">
        <f>VLOOKUP(G665,UnitTestItems!B$2:I$685,4,FALSE)</f>
        <v>I&gt;H1</v>
      </c>
    </row>
    <row r="666" spans="1:8" x14ac:dyDescent="0.3">
      <c r="A666">
        <v>764</v>
      </c>
      <c r="C666" t="s">
        <v>1950</v>
      </c>
      <c r="D666" t="s">
        <v>1951</v>
      </c>
      <c r="E666">
        <v>126.062161</v>
      </c>
      <c r="F666">
        <v>126.2071</v>
      </c>
      <c r="G666" t="s">
        <v>1952</v>
      </c>
      <c r="H666" t="str">
        <f>VLOOKUP(G666,UnitTestItems!B$2:I$685,4,FALSE)</f>
        <v>H2D6C4O2S</v>
      </c>
    </row>
    <row r="667" spans="1:8" x14ac:dyDescent="0.3">
      <c r="A667">
        <v>426</v>
      </c>
      <c r="B667" t="s">
        <v>1953</v>
      </c>
      <c r="C667" t="s">
        <v>1954</v>
      </c>
      <c r="D667" t="s">
        <v>1954</v>
      </c>
      <c r="E667">
        <v>126.104465</v>
      </c>
      <c r="F667">
        <v>126.1962</v>
      </c>
      <c r="G667" t="s">
        <v>1955</v>
      </c>
      <c r="H667" t="str">
        <f>VLOOKUP(G667,UnitTestItems!B$2:I$685,4,FALSE)</f>
        <v>H14C8O</v>
      </c>
    </row>
    <row r="668" spans="1:8" x14ac:dyDescent="0.3">
      <c r="A668">
        <v>29</v>
      </c>
      <c r="B668" t="s">
        <v>1956</v>
      </c>
      <c r="C668" t="s">
        <v>1956</v>
      </c>
      <c r="D668" t="s">
        <v>1957</v>
      </c>
      <c r="E668">
        <v>127.063329</v>
      </c>
      <c r="F668">
        <v>127.1412</v>
      </c>
      <c r="G668" t="s">
        <v>1958</v>
      </c>
      <c r="H668" t="str">
        <f>VLOOKUP(G668,UnitTestItems!B$2:I$685,4,FALSE)</f>
        <v>H9C6NO2</v>
      </c>
    </row>
    <row r="669" spans="1:8" x14ac:dyDescent="0.3">
      <c r="A669">
        <v>60</v>
      </c>
      <c r="B669" t="s">
        <v>1959</v>
      </c>
      <c r="C669" t="s">
        <v>1960</v>
      </c>
      <c r="D669" t="s">
        <v>1961</v>
      </c>
      <c r="E669">
        <v>127.09971400000001</v>
      </c>
      <c r="F669">
        <v>127.1842</v>
      </c>
      <c r="G669" t="s">
        <v>1962</v>
      </c>
      <c r="H669" t="str">
        <f>VLOOKUP(G669,UnitTestItems!B$2:I$685,4,FALSE)</f>
        <v>H13C7NO</v>
      </c>
    </row>
    <row r="670" spans="1:8" x14ac:dyDescent="0.3">
      <c r="A670">
        <v>1301</v>
      </c>
      <c r="C670" t="s">
        <v>1963</v>
      </c>
      <c r="D670" t="s">
        <v>1964</v>
      </c>
      <c r="E670">
        <v>128.09496300000001</v>
      </c>
      <c r="F670">
        <v>128.17230000000001</v>
      </c>
      <c r="G670" t="s">
        <v>1965</v>
      </c>
      <c r="H670" t="str">
        <f>VLOOKUP(G670,UnitTestItems!B$2:I$685,4,FALSE)</f>
        <v>H12C6N2O</v>
      </c>
    </row>
    <row r="671" spans="1:8" x14ac:dyDescent="0.3">
      <c r="A671">
        <v>476</v>
      </c>
      <c r="B671" t="s">
        <v>1966</v>
      </c>
      <c r="C671" t="s">
        <v>1967</v>
      </c>
      <c r="D671" t="s">
        <v>1968</v>
      </c>
      <c r="E671">
        <v>128.107539</v>
      </c>
      <c r="F671">
        <v>128.19220000000001</v>
      </c>
      <c r="G671" t="s">
        <v>1969</v>
      </c>
      <c r="H671" t="str">
        <f>VLOOKUP(G671,UnitTestItems!B$2:I$685,4,FALSE)</f>
        <v>H14C7NO</v>
      </c>
    </row>
    <row r="672" spans="1:8" x14ac:dyDescent="0.3">
      <c r="A672">
        <v>1421</v>
      </c>
      <c r="C672" t="s">
        <v>1970</v>
      </c>
      <c r="D672" t="s">
        <v>1971</v>
      </c>
      <c r="E672">
        <v>128.131349</v>
      </c>
      <c r="F672">
        <v>128.21530000000001</v>
      </c>
      <c r="G672" t="s">
        <v>1972</v>
      </c>
      <c r="H672" t="str">
        <f>VLOOKUP(G672,UnitTestItems!B$2:I$685,4,FALSE)</f>
        <v>H16C7N2</v>
      </c>
    </row>
    <row r="673" spans="1:8" x14ac:dyDescent="0.3">
      <c r="A673">
        <v>2035</v>
      </c>
      <c r="C673" t="s">
        <v>1973</v>
      </c>
      <c r="D673" t="s">
        <v>1974</v>
      </c>
      <c r="E673">
        <v>129.04259300000001</v>
      </c>
      <c r="F673">
        <v>129.114</v>
      </c>
      <c r="G673" t="s">
        <v>1975</v>
      </c>
      <c r="H673" t="str">
        <f>VLOOKUP(G673,UnitTestItems!B$2:I$685,4,FALSE)</f>
        <v>H7C5NO3</v>
      </c>
    </row>
    <row r="674" spans="1:8" x14ac:dyDescent="0.3">
      <c r="A674">
        <v>450</v>
      </c>
      <c r="B674" t="s">
        <v>1976</v>
      </c>
      <c r="C674" t="s">
        <v>1977</v>
      </c>
      <c r="D674" t="s">
        <v>1978</v>
      </c>
      <c r="E674">
        <v>129.04259300000001</v>
      </c>
      <c r="F674">
        <v>129.114</v>
      </c>
      <c r="G674" t="s">
        <v>1975</v>
      </c>
      <c r="H674" t="str">
        <f>VLOOKUP(G674,UnitTestItems!B$2:I$685,4,FALSE)</f>
        <v>H7C5NO3</v>
      </c>
    </row>
    <row r="675" spans="1:8" x14ac:dyDescent="0.3">
      <c r="A675">
        <v>500</v>
      </c>
      <c r="B675" t="s">
        <v>1979</v>
      </c>
      <c r="C675" t="s">
        <v>1980</v>
      </c>
      <c r="D675" t="s">
        <v>1981</v>
      </c>
      <c r="E675">
        <v>129.04259300000001</v>
      </c>
      <c r="F675">
        <v>129.114</v>
      </c>
      <c r="G675" t="s">
        <v>1975</v>
      </c>
      <c r="H675" t="str">
        <f>VLOOKUP(G675,UnitTestItems!B$2:I$685,4,FALSE)</f>
        <v>H7C5NO3</v>
      </c>
    </row>
    <row r="676" spans="1:8" x14ac:dyDescent="0.3">
      <c r="A676">
        <v>573</v>
      </c>
      <c r="C676" t="s">
        <v>1982</v>
      </c>
      <c r="D676" t="s">
        <v>1983</v>
      </c>
      <c r="E676">
        <v>129.057849</v>
      </c>
      <c r="F676">
        <v>129.15860000000001</v>
      </c>
      <c r="G676" t="s">
        <v>1984</v>
      </c>
      <c r="H676" t="str">
        <f>VLOOKUP(G676,UnitTestItems!B$2:I$685,4,FALSE)</f>
        <v>H7C9N</v>
      </c>
    </row>
    <row r="677" spans="1:8" x14ac:dyDescent="0.3">
      <c r="A677">
        <v>1253</v>
      </c>
      <c r="C677" t="s">
        <v>1985</v>
      </c>
      <c r="D677" t="s">
        <v>1986</v>
      </c>
      <c r="E677">
        <v>130.02660900000001</v>
      </c>
      <c r="F677">
        <v>130.09870000000001</v>
      </c>
      <c r="G677" t="s">
        <v>1987</v>
      </c>
      <c r="H677" t="str">
        <f>VLOOKUP(G677,UnitTestItems!B$2:I$685,4,FALSE)</f>
        <v>H6C5O4</v>
      </c>
    </row>
    <row r="678" spans="1:8" x14ac:dyDescent="0.3">
      <c r="A678">
        <v>776</v>
      </c>
      <c r="C678" t="s">
        <v>1988</v>
      </c>
      <c r="D678" t="s">
        <v>1989</v>
      </c>
      <c r="E678">
        <v>130.07906199999999</v>
      </c>
      <c r="F678">
        <v>130.15610000000001</v>
      </c>
      <c r="G678" t="s">
        <v>1990</v>
      </c>
      <c r="H678" t="str">
        <f>VLOOKUP(G678,UnitTestItems!B$2:I$685,4,FALSE)</f>
        <v>H2D5C6NO2</v>
      </c>
    </row>
    <row r="679" spans="1:8" x14ac:dyDescent="0.3">
      <c r="A679">
        <v>61</v>
      </c>
      <c r="B679" t="s">
        <v>1991</v>
      </c>
      <c r="C679" t="s">
        <v>1992</v>
      </c>
      <c r="D679" t="s">
        <v>1993</v>
      </c>
      <c r="E679">
        <v>130.11854400000001</v>
      </c>
      <c r="F679">
        <v>130.20269999999999</v>
      </c>
      <c r="G679" t="s">
        <v>1994</v>
      </c>
      <c r="H679" t="str">
        <f>VLOOKUP(G679,UnitTestItems!B$2:I$685,4,FALSE)</f>
        <v>H10D3C7NO</v>
      </c>
    </row>
    <row r="680" spans="1:8" x14ac:dyDescent="0.3">
      <c r="A680">
        <v>1389</v>
      </c>
      <c r="C680" t="s">
        <v>1995</v>
      </c>
      <c r="D680" t="s">
        <v>1996</v>
      </c>
      <c r="E680">
        <v>131.094629</v>
      </c>
      <c r="F680">
        <v>131.1729</v>
      </c>
      <c r="G680" t="s">
        <v>1997</v>
      </c>
      <c r="H680" t="str">
        <f>VLOOKUP(G680,UnitTestItems!B$2:I$685,4,FALSE)</f>
        <v>H13C6NO2</v>
      </c>
    </row>
    <row r="681" spans="1:8" x14ac:dyDescent="0.3">
      <c r="A681">
        <v>1022</v>
      </c>
      <c r="C681" t="s">
        <v>1998</v>
      </c>
      <c r="D681" t="s">
        <v>1999</v>
      </c>
      <c r="E681">
        <v>132.00587300000001</v>
      </c>
      <c r="F681">
        <v>132.07159999999999</v>
      </c>
      <c r="G681" t="s">
        <v>2000</v>
      </c>
      <c r="H681" t="str">
        <f>VLOOKUP(G681,UnitTestItems!B$2:I$685,4,FALSE)</f>
        <v>H4C4O5</v>
      </c>
    </row>
    <row r="682" spans="1:8" x14ac:dyDescent="0.3">
      <c r="A682">
        <v>186</v>
      </c>
      <c r="B682" t="s">
        <v>2001</v>
      </c>
      <c r="C682" t="s">
        <v>2002</v>
      </c>
      <c r="D682" t="s">
        <v>2003</v>
      </c>
      <c r="E682">
        <v>132.021129</v>
      </c>
      <c r="F682">
        <v>132.11619999999999</v>
      </c>
      <c r="G682" t="s">
        <v>2004</v>
      </c>
      <c r="H682" t="str">
        <f>VLOOKUP(G682,UnitTestItems!B$2:I$685,4,FALSE)</f>
        <v>H4C8O2</v>
      </c>
    </row>
    <row r="683" spans="1:8" x14ac:dyDescent="0.3">
      <c r="A683">
        <v>1279</v>
      </c>
      <c r="C683" t="s">
        <v>2005</v>
      </c>
      <c r="D683" t="s">
        <v>2006</v>
      </c>
      <c r="E683">
        <v>132.021129</v>
      </c>
      <c r="F683">
        <v>132.11619999999999</v>
      </c>
      <c r="G683" t="s">
        <v>2004</v>
      </c>
      <c r="H683" t="str">
        <f>VLOOKUP(G683,UnitTestItems!B$2:I$685,4,FALSE)</f>
        <v>H4C8O2</v>
      </c>
    </row>
    <row r="684" spans="1:8" x14ac:dyDescent="0.3">
      <c r="A684">
        <v>1425</v>
      </c>
      <c r="C684" t="s">
        <v>2007</v>
      </c>
      <c r="D684" t="s">
        <v>2007</v>
      </c>
      <c r="E684">
        <v>132.042259</v>
      </c>
      <c r="F684">
        <v>132.1146</v>
      </c>
      <c r="G684" t="s">
        <v>2008</v>
      </c>
      <c r="H684" t="e">
        <f>VLOOKUP(G684,UnitTestItems!B$2:I$685,4,FALSE)</f>
        <v>#N/A</v>
      </c>
    </row>
    <row r="685" spans="1:8" x14ac:dyDescent="0.3">
      <c r="A685">
        <v>1310</v>
      </c>
      <c r="C685" t="s">
        <v>2009</v>
      </c>
      <c r="D685" t="s">
        <v>2009</v>
      </c>
      <c r="E685">
        <v>132.057515</v>
      </c>
      <c r="F685">
        <v>132.1592</v>
      </c>
      <c r="G685" t="s">
        <v>2010</v>
      </c>
      <c r="H685" t="str">
        <f>VLOOKUP(G685,UnitTestItems!B$2:I$685,4,FALSE)</f>
        <v>H8C9O</v>
      </c>
    </row>
    <row r="686" spans="1:8" x14ac:dyDescent="0.3">
      <c r="A686">
        <v>1349</v>
      </c>
      <c r="C686" t="s">
        <v>2011</v>
      </c>
      <c r="D686" t="s">
        <v>2012</v>
      </c>
      <c r="E686">
        <v>132.068748</v>
      </c>
      <c r="F686">
        <v>132.16249999999999</v>
      </c>
      <c r="G686" t="s">
        <v>2013</v>
      </c>
      <c r="H686" t="str">
        <f>VLOOKUP(G686,UnitTestItems!B$2:I$685,4,FALSE)</f>
        <v>H8C8N2</v>
      </c>
    </row>
    <row r="687" spans="1:8" x14ac:dyDescent="0.3">
      <c r="A687">
        <v>1271</v>
      </c>
      <c r="C687" t="s">
        <v>2014</v>
      </c>
      <c r="D687" t="s">
        <v>2015</v>
      </c>
      <c r="E687">
        <v>133.01974899999999</v>
      </c>
      <c r="F687">
        <v>133.16890000000001</v>
      </c>
      <c r="G687" t="s">
        <v>2016</v>
      </c>
      <c r="H687" t="str">
        <f>VLOOKUP(G687,UnitTestItems!B$2:I$685,4,FALSE)</f>
        <v>H7C4NO2S</v>
      </c>
    </row>
    <row r="688" spans="1:8" x14ac:dyDescent="0.3">
      <c r="A688">
        <v>1397</v>
      </c>
      <c r="C688" t="s">
        <v>2017</v>
      </c>
      <c r="D688" t="s">
        <v>2018</v>
      </c>
      <c r="E688">
        <v>133.052764</v>
      </c>
      <c r="F688">
        <v>133.1473</v>
      </c>
      <c r="G688" t="s">
        <v>2019</v>
      </c>
      <c r="H688" t="str">
        <f>VLOOKUP(G688,UnitTestItems!B$2:I$685,4,FALSE)</f>
        <v>H7C8NO</v>
      </c>
    </row>
    <row r="689" spans="1:8" x14ac:dyDescent="0.3">
      <c r="A689">
        <v>62</v>
      </c>
      <c r="B689" t="s">
        <v>2020</v>
      </c>
      <c r="C689" t="s">
        <v>2021</v>
      </c>
      <c r="D689" t="s">
        <v>2022</v>
      </c>
      <c r="E689">
        <v>133.13737499999999</v>
      </c>
      <c r="F689">
        <v>133.22120000000001</v>
      </c>
      <c r="G689" t="s">
        <v>2023</v>
      </c>
      <c r="H689" t="str">
        <f>VLOOKUP(G689,UnitTestItems!B$2:I$685,4,FALSE)</f>
        <v>H7D6C7NO</v>
      </c>
    </row>
    <row r="690" spans="1:8" x14ac:dyDescent="0.3">
      <c r="A690">
        <v>501</v>
      </c>
      <c r="B690" t="s">
        <v>2024</v>
      </c>
      <c r="C690" t="s">
        <v>2024</v>
      </c>
      <c r="D690" t="s">
        <v>2025</v>
      </c>
      <c r="E690">
        <v>134.048013</v>
      </c>
      <c r="F690">
        <v>134.1353</v>
      </c>
      <c r="G690" t="s">
        <v>2026</v>
      </c>
      <c r="H690" t="str">
        <f>VLOOKUP(G690,UnitTestItems!B$2:I$685,4,FALSE)</f>
        <v>H6C7N2O</v>
      </c>
    </row>
    <row r="691" spans="1:8" x14ac:dyDescent="0.3">
      <c r="A691">
        <v>1032</v>
      </c>
      <c r="C691" t="s">
        <v>2027</v>
      </c>
      <c r="D691" t="s">
        <v>2028</v>
      </c>
      <c r="E691">
        <v>135.032028</v>
      </c>
      <c r="F691">
        <v>135.12010000000001</v>
      </c>
      <c r="G691" t="s">
        <v>2029</v>
      </c>
      <c r="H691" t="str">
        <f>VLOOKUP(G691,UnitTestItems!B$2:I$685,4,FALSE)</f>
        <v>H5C7NO2</v>
      </c>
    </row>
    <row r="692" spans="1:8" x14ac:dyDescent="0.3">
      <c r="A692">
        <v>1364</v>
      </c>
      <c r="C692" t="s">
        <v>2030</v>
      </c>
      <c r="D692" t="s">
        <v>2031</v>
      </c>
      <c r="E692">
        <v>135.044916</v>
      </c>
      <c r="F692">
        <v>135.10149999999999</v>
      </c>
      <c r="G692" t="s">
        <v>2032</v>
      </c>
      <c r="H692" t="str">
        <f>VLOOKUP(G692,UnitTestItems!B$2:I$685,4,FALSE)</f>
        <v>H10C4NO2P</v>
      </c>
    </row>
    <row r="693" spans="1:8" x14ac:dyDescent="0.3">
      <c r="A693">
        <v>272</v>
      </c>
      <c r="B693" t="s">
        <v>2033</v>
      </c>
      <c r="C693" t="s">
        <v>2033</v>
      </c>
      <c r="D693" t="s">
        <v>2034</v>
      </c>
      <c r="E693">
        <v>135.98302899999999</v>
      </c>
      <c r="F693">
        <v>136.12649999999999</v>
      </c>
      <c r="G693" t="s">
        <v>2035</v>
      </c>
      <c r="H693" t="str">
        <f>VLOOKUP(G693,UnitTestItems!B$2:I$685,4,FALSE)</f>
        <v>H4C3O4S</v>
      </c>
    </row>
    <row r="694" spans="1:8" x14ac:dyDescent="0.3">
      <c r="A694">
        <v>735</v>
      </c>
      <c r="C694" t="s">
        <v>2036</v>
      </c>
      <c r="D694" t="s">
        <v>2037</v>
      </c>
      <c r="E694">
        <v>136.001656</v>
      </c>
      <c r="F694">
        <v>136.23570000000001</v>
      </c>
      <c r="G694" t="s">
        <v>2038</v>
      </c>
      <c r="H694" t="str">
        <f>VLOOKUP(G694,UnitTestItems!B$2:I$685,4,FALSE)</f>
        <v>H8C4OS2</v>
      </c>
    </row>
    <row r="695" spans="1:8" x14ac:dyDescent="0.3">
      <c r="A695">
        <v>725</v>
      </c>
      <c r="C695" t="s">
        <v>2039</v>
      </c>
      <c r="D695" t="s">
        <v>2040</v>
      </c>
      <c r="E695">
        <v>136.028931</v>
      </c>
      <c r="F695">
        <v>136.08619999999999</v>
      </c>
      <c r="G695" t="s">
        <v>2041</v>
      </c>
      <c r="H695" t="str">
        <f>VLOOKUP(G695,UnitTestItems!B$2:I$685,4,FALSE)</f>
        <v>H9C4O3P</v>
      </c>
    </row>
    <row r="696" spans="1:8" x14ac:dyDescent="0.3">
      <c r="A696">
        <v>743</v>
      </c>
      <c r="C696" t="s">
        <v>2042</v>
      </c>
      <c r="D696" t="s">
        <v>2043</v>
      </c>
      <c r="E696">
        <v>136.08881500000001</v>
      </c>
      <c r="F696">
        <v>136.191</v>
      </c>
      <c r="G696" t="s">
        <v>2044</v>
      </c>
      <c r="H696" t="str">
        <f>VLOOKUP(G696,UnitTestItems!B$2:I$685,4,FALSE)</f>
        <v>H12C9O</v>
      </c>
    </row>
    <row r="697" spans="1:8" x14ac:dyDescent="0.3">
      <c r="A697">
        <v>63</v>
      </c>
      <c r="B697" t="s">
        <v>2045</v>
      </c>
      <c r="C697" t="s">
        <v>2046</v>
      </c>
      <c r="D697" t="s">
        <v>2047</v>
      </c>
      <c r="E697">
        <v>136.156205</v>
      </c>
      <c r="F697">
        <v>136.2397</v>
      </c>
      <c r="G697" t="s">
        <v>2048</v>
      </c>
      <c r="H697" t="str">
        <f>VLOOKUP(G697,UnitTestItems!B$2:I$685,4,FALSE)</f>
        <v>H4D9C7NO</v>
      </c>
    </row>
    <row r="698" spans="1:8" x14ac:dyDescent="0.3">
      <c r="A698">
        <v>477</v>
      </c>
      <c r="B698" t="s">
        <v>2049</v>
      </c>
      <c r="C698" t="s">
        <v>2050</v>
      </c>
      <c r="D698" t="s">
        <v>2051</v>
      </c>
      <c r="E698">
        <v>137.16403</v>
      </c>
      <c r="F698">
        <v>137.24760000000001</v>
      </c>
      <c r="G698" t="s">
        <v>2052</v>
      </c>
      <c r="H698" t="str">
        <f>VLOOKUP(G698,UnitTestItems!B$2:I$685,4,FALSE)</f>
        <v>H5D9C7NO</v>
      </c>
    </row>
    <row r="699" spans="1:8" x14ac:dyDescent="0.3">
      <c r="A699">
        <v>1018</v>
      </c>
      <c r="C699" t="s">
        <v>2053</v>
      </c>
      <c r="D699" t="s">
        <v>2054</v>
      </c>
      <c r="E699">
        <v>138.06808000000001</v>
      </c>
      <c r="F699">
        <v>138.16380000000001</v>
      </c>
      <c r="G699" t="s">
        <v>2055</v>
      </c>
      <c r="H699" t="str">
        <f>VLOOKUP(G699,UnitTestItems!B$2:I$685,4,FALSE)</f>
        <v>H10C8O2</v>
      </c>
    </row>
    <row r="700" spans="1:8" x14ac:dyDescent="0.3">
      <c r="A700">
        <v>1876</v>
      </c>
      <c r="C700" t="s">
        <v>2056</v>
      </c>
      <c r="D700" t="s">
        <v>2057</v>
      </c>
      <c r="E700">
        <v>138.06808000000001</v>
      </c>
      <c r="F700">
        <v>138.16380000000001</v>
      </c>
      <c r="G700" t="s">
        <v>2055</v>
      </c>
      <c r="H700" t="str">
        <f>VLOOKUP(G700,UnitTestItems!B$2:I$685,4,FALSE)</f>
        <v>H10C8O2</v>
      </c>
    </row>
    <row r="701" spans="1:8" x14ac:dyDescent="0.3">
      <c r="A701">
        <v>1898</v>
      </c>
      <c r="C701" t="s">
        <v>2058</v>
      </c>
      <c r="D701" t="s">
        <v>2059</v>
      </c>
      <c r="E701">
        <v>138.06808000000001</v>
      </c>
      <c r="F701">
        <v>138.16380000000001</v>
      </c>
      <c r="G701" t="s">
        <v>2055</v>
      </c>
      <c r="H701" t="str">
        <f>VLOOKUP(G701,UnitTestItems!B$2:I$685,4,FALSE)</f>
        <v>H10C8O2</v>
      </c>
    </row>
    <row r="702" spans="1:8" x14ac:dyDescent="0.3">
      <c r="A702">
        <v>720</v>
      </c>
      <c r="C702" t="s">
        <v>2060</v>
      </c>
      <c r="D702" t="s">
        <v>2061</v>
      </c>
      <c r="E702">
        <v>138.104465</v>
      </c>
      <c r="F702">
        <v>138.20689999999999</v>
      </c>
      <c r="G702" t="s">
        <v>2062</v>
      </c>
      <c r="H702" t="str">
        <f>VLOOKUP(G702,UnitTestItems!B$2:I$685,4,FALSE)</f>
        <v>H14C9O</v>
      </c>
    </row>
    <row r="703" spans="1:8" x14ac:dyDescent="0.3">
      <c r="A703">
        <v>1398</v>
      </c>
      <c r="C703" t="s">
        <v>2063</v>
      </c>
      <c r="D703" t="s">
        <v>2064</v>
      </c>
      <c r="E703">
        <v>139.07289299999999</v>
      </c>
      <c r="F703">
        <v>139.10319999999999</v>
      </c>
      <c r="G703" t="s">
        <v>2065</v>
      </c>
      <c r="H703" t="str">
        <f>VLOOKUP(G703,UnitTestItems!B$2:I$685,4,FALSE)</f>
        <v>H7C2^13.003355C6NO</v>
      </c>
    </row>
    <row r="704" spans="1:8" x14ac:dyDescent="0.3">
      <c r="A704">
        <v>1911</v>
      </c>
      <c r="C704" t="s">
        <v>2066</v>
      </c>
      <c r="D704" t="s">
        <v>2067</v>
      </c>
      <c r="E704">
        <v>139.11094700000001</v>
      </c>
      <c r="F704">
        <v>139.19820000000001</v>
      </c>
      <c r="G704" t="s">
        <v>2068</v>
      </c>
      <c r="H704" t="str">
        <f>VLOOKUP(G704,UnitTestItems!B$2:I$685,4,FALSE)</f>
        <v>H13C7N3</v>
      </c>
    </row>
    <row r="705" spans="1:8" x14ac:dyDescent="0.3">
      <c r="A705">
        <v>888</v>
      </c>
      <c r="C705" t="s">
        <v>2069</v>
      </c>
      <c r="D705" t="s">
        <v>2070</v>
      </c>
      <c r="E705">
        <v>140.09496300000001</v>
      </c>
      <c r="F705">
        <v>140.18299999999999</v>
      </c>
      <c r="G705" t="s">
        <v>2071</v>
      </c>
      <c r="H705" t="str">
        <f>VLOOKUP(G705,UnitTestItems!B$2:I$685,4,FALSE)</f>
        <v>H12C7N2O</v>
      </c>
    </row>
    <row r="706" spans="1:8" x14ac:dyDescent="0.3">
      <c r="A706">
        <v>1027</v>
      </c>
      <c r="C706" t="s">
        <v>2072</v>
      </c>
      <c r="D706" t="s">
        <v>2073</v>
      </c>
      <c r="E706">
        <v>140.09496300000001</v>
      </c>
      <c r="F706">
        <v>140.18299999999999</v>
      </c>
      <c r="G706" t="s">
        <v>2071</v>
      </c>
      <c r="H706" t="str">
        <f>VLOOKUP(G706,UnitTestItems!B$2:I$685,4,FALSE)</f>
        <v>H12C7N2O</v>
      </c>
    </row>
    <row r="707" spans="1:8" x14ac:dyDescent="0.3">
      <c r="A707">
        <v>1390</v>
      </c>
      <c r="C707" t="s">
        <v>2074</v>
      </c>
      <c r="D707" t="s">
        <v>2075</v>
      </c>
      <c r="E707">
        <v>141.04259300000001</v>
      </c>
      <c r="F707">
        <v>141.12469999999999</v>
      </c>
      <c r="G707" t="s">
        <v>2076</v>
      </c>
      <c r="H707" t="str">
        <f>VLOOKUP(G707,UnitTestItems!B$2:I$685,4,FALSE)</f>
        <v>H7C6NO3</v>
      </c>
    </row>
    <row r="708" spans="1:8" x14ac:dyDescent="0.3">
      <c r="A708">
        <v>525</v>
      </c>
      <c r="C708" t="s">
        <v>2077</v>
      </c>
      <c r="D708" t="s">
        <v>2077</v>
      </c>
      <c r="E708">
        <v>141.09831800000001</v>
      </c>
      <c r="F708">
        <v>141.1756</v>
      </c>
      <c r="G708" t="s">
        <v>2078</v>
      </c>
      <c r="H708" t="str">
        <f>VLOOKUP(G708,UnitTestItems!B$2:I$685,4,FALSE)</f>
        <v>H12C6^13.003355CN2O</v>
      </c>
    </row>
    <row r="709" spans="1:8" x14ac:dyDescent="0.3">
      <c r="A709">
        <v>763</v>
      </c>
      <c r="C709" t="s">
        <v>2079</v>
      </c>
      <c r="D709" t="s">
        <v>2080</v>
      </c>
      <c r="E709">
        <v>142.03931700000001</v>
      </c>
      <c r="F709">
        <v>142.27269999999999</v>
      </c>
      <c r="G709" t="s">
        <v>2081</v>
      </c>
      <c r="H709" t="str">
        <f>VLOOKUP(G709,UnitTestItems!B$2:I$685,4,FALSE)</f>
        <v>H2D6C4OS2</v>
      </c>
    </row>
    <row r="710" spans="1:8" x14ac:dyDescent="0.3">
      <c r="A710">
        <v>375</v>
      </c>
      <c r="B710" t="s">
        <v>2082</v>
      </c>
      <c r="C710" t="s">
        <v>2082</v>
      </c>
      <c r="D710" t="s">
        <v>2082</v>
      </c>
      <c r="E710">
        <v>142.110613</v>
      </c>
      <c r="F710">
        <v>142.19890000000001</v>
      </c>
      <c r="G710" t="s">
        <v>2083</v>
      </c>
      <c r="H710" t="str">
        <f>VLOOKUP(G710,UnitTestItems!B$2:I$685,4,FALSE)</f>
        <v>H14C7N2O</v>
      </c>
    </row>
    <row r="711" spans="1:8" x14ac:dyDescent="0.3">
      <c r="A711">
        <v>320</v>
      </c>
      <c r="B711" t="s">
        <v>2084</v>
      </c>
      <c r="C711" t="s">
        <v>2085</v>
      </c>
      <c r="D711" t="s">
        <v>2086</v>
      </c>
      <c r="E711">
        <v>143.058243</v>
      </c>
      <c r="F711">
        <v>143.14060000000001</v>
      </c>
      <c r="G711" t="s">
        <v>2087</v>
      </c>
      <c r="H711" t="str">
        <f>VLOOKUP(G711,UnitTestItems!B$2:I$685,4,FALSE)</f>
        <v>H9C6NO3</v>
      </c>
    </row>
    <row r="712" spans="1:8" x14ac:dyDescent="0.3">
      <c r="A712">
        <v>949</v>
      </c>
      <c r="C712" t="s">
        <v>2088</v>
      </c>
      <c r="D712" t="s">
        <v>2089</v>
      </c>
      <c r="E712">
        <v>144.042259</v>
      </c>
      <c r="F712">
        <v>144.12530000000001</v>
      </c>
      <c r="G712" t="s">
        <v>2090</v>
      </c>
      <c r="H712" t="str">
        <f>VLOOKUP(G712,UnitTestItems!B$2:I$685,4,FALSE)</f>
        <v>H8C6O4</v>
      </c>
    </row>
    <row r="713" spans="1:8" x14ac:dyDescent="0.3">
      <c r="A713">
        <v>1262</v>
      </c>
      <c r="C713" t="s">
        <v>2091</v>
      </c>
      <c r="D713" t="s">
        <v>2092</v>
      </c>
      <c r="E713">
        <v>144.042259</v>
      </c>
      <c r="F713">
        <v>144.12530000000001</v>
      </c>
      <c r="G713" t="s">
        <v>2090</v>
      </c>
      <c r="H713" t="str">
        <f>VLOOKUP(G713,UnitTestItems!B$2:I$685,4,FALSE)</f>
        <v>H8C6O4</v>
      </c>
    </row>
    <row r="714" spans="1:8" x14ac:dyDescent="0.3">
      <c r="A714">
        <v>533</v>
      </c>
      <c r="B714" t="s">
        <v>2093</v>
      </c>
      <c r="C714" t="s">
        <v>2094</v>
      </c>
      <c r="D714" t="s">
        <v>2095</v>
      </c>
      <c r="E714">
        <v>144.09959900000001</v>
      </c>
      <c r="F714">
        <v>144.1688</v>
      </c>
      <c r="G714" t="s">
        <v>2096</v>
      </c>
      <c r="H714" t="str">
        <f>VLOOKUP(G714,UnitTestItems!B$2:I$685,4,FALSE)</f>
        <v>H12C6^13.003355CN^15.000109N^17.999161O</v>
      </c>
    </row>
    <row r="715" spans="1:8" x14ac:dyDescent="0.3">
      <c r="A715">
        <v>214</v>
      </c>
      <c r="B715" t="s">
        <v>2097</v>
      </c>
      <c r="C715" t="s">
        <v>2098</v>
      </c>
      <c r="D715" t="s">
        <v>2099</v>
      </c>
      <c r="E715">
        <v>144.10206299999999</v>
      </c>
      <c r="F715">
        <v>144.15440000000001</v>
      </c>
      <c r="G715" t="s">
        <v>2100</v>
      </c>
      <c r="H715" t="str">
        <f>VLOOKUP(G715,UnitTestItems!B$2:I$685,4,FALSE)</f>
        <v>H12C4^13.003355C3N^15.000109NO</v>
      </c>
    </row>
    <row r="716" spans="1:8" x14ac:dyDescent="0.3">
      <c r="A716">
        <v>889</v>
      </c>
      <c r="C716" t="s">
        <v>2101</v>
      </c>
      <c r="D716" t="s">
        <v>2102</v>
      </c>
      <c r="E716">
        <v>144.10206299999999</v>
      </c>
      <c r="F716">
        <v>144.15440000000001</v>
      </c>
      <c r="G716" t="s">
        <v>2100</v>
      </c>
      <c r="H716" t="str">
        <f>VLOOKUP(G716,UnitTestItems!B$2:I$685,4,FALSE)</f>
        <v>H12C4^13.003355C3N^15.000109NO</v>
      </c>
    </row>
    <row r="717" spans="1:8" x14ac:dyDescent="0.3">
      <c r="A717">
        <v>1019</v>
      </c>
      <c r="C717" t="s">
        <v>2103</v>
      </c>
      <c r="D717" t="s">
        <v>2104</v>
      </c>
      <c r="E717">
        <v>144.10574</v>
      </c>
      <c r="F717">
        <v>144.20079999999999</v>
      </c>
      <c r="G717" t="s">
        <v>2105</v>
      </c>
      <c r="H717" t="str">
        <f>VLOOKUP(G717,UnitTestItems!B$2:I$685,4,FALSE)</f>
        <v>H4D6C8O2</v>
      </c>
    </row>
    <row r="718" spans="1:8" x14ac:dyDescent="0.3">
      <c r="A718">
        <v>532</v>
      </c>
      <c r="B718" t="s">
        <v>2106</v>
      </c>
      <c r="C718" t="s">
        <v>2107</v>
      </c>
      <c r="D718" t="s">
        <v>2108</v>
      </c>
      <c r="E718">
        <v>144.105918</v>
      </c>
      <c r="F718">
        <v>144.16800000000001</v>
      </c>
      <c r="G718" t="s">
        <v>2109</v>
      </c>
      <c r="H718" t="str">
        <f>VLOOKUP(G718,UnitTestItems!B$2:I$685,4,FALSE)</f>
        <v>H12C5^13.003355C2N2^17.999161O</v>
      </c>
    </row>
    <row r="719" spans="1:8" x14ac:dyDescent="0.3">
      <c r="A719">
        <v>293</v>
      </c>
      <c r="B719" t="s">
        <v>2110</v>
      </c>
      <c r="C719" t="s">
        <v>2110</v>
      </c>
      <c r="D719" t="s">
        <v>2111</v>
      </c>
      <c r="E719">
        <v>145.01974899999999</v>
      </c>
      <c r="F719">
        <v>145.17959999999999</v>
      </c>
      <c r="G719" t="s">
        <v>2112</v>
      </c>
      <c r="H719" t="str">
        <f>VLOOKUP(G719,UnitTestItems!B$2:I$685,4,FALSE)</f>
        <v>H7C5NO2S</v>
      </c>
    </row>
    <row r="720" spans="1:8" x14ac:dyDescent="0.3">
      <c r="A720">
        <v>1321</v>
      </c>
      <c r="C720" t="s">
        <v>2113</v>
      </c>
      <c r="D720" t="s">
        <v>2114</v>
      </c>
      <c r="E720">
        <v>145.12</v>
      </c>
      <c r="F720">
        <v>145.19659999999999</v>
      </c>
      <c r="G720" t="s">
        <v>2115</v>
      </c>
      <c r="H720" t="str">
        <f>VLOOKUP(G720,UnitTestItems!B$2:I$685,4,FALSE)</f>
        <v>H15C7^13.003355C^15.000109N^17.999161O</v>
      </c>
    </row>
    <row r="721" spans="1:8" x14ac:dyDescent="0.3">
      <c r="A721">
        <v>1323</v>
      </c>
      <c r="C721" t="s">
        <v>2116</v>
      </c>
      <c r="D721" t="s">
        <v>2117</v>
      </c>
      <c r="E721">
        <v>145.12830700000001</v>
      </c>
      <c r="F721">
        <v>145.20920000000001</v>
      </c>
      <c r="G721" t="s">
        <v>2118</v>
      </c>
      <c r="H721" t="str">
        <f>VLOOKUP(G721,UnitTestItems!B$2:I$685,4,FALSE)</f>
        <v>H13D2C7^13.003355C^15.000109NO</v>
      </c>
    </row>
    <row r="722" spans="1:8" x14ac:dyDescent="0.3">
      <c r="A722">
        <v>1322</v>
      </c>
      <c r="C722" t="s">
        <v>2119</v>
      </c>
      <c r="D722" t="s">
        <v>2120</v>
      </c>
      <c r="E722">
        <v>145.13216299999999</v>
      </c>
      <c r="F722">
        <v>145.22290000000001</v>
      </c>
      <c r="G722" t="s">
        <v>2121</v>
      </c>
      <c r="H722" t="str">
        <f>VLOOKUP(G722,UnitTestItems!B$2:I$685,4,FALSE)</f>
        <v>H13D2C8N^17.999161O</v>
      </c>
    </row>
    <row r="723" spans="1:8" x14ac:dyDescent="0.3">
      <c r="A723">
        <v>1324</v>
      </c>
      <c r="C723" t="s">
        <v>2122</v>
      </c>
      <c r="D723" t="s">
        <v>2123</v>
      </c>
      <c r="E723">
        <v>145.14047099999999</v>
      </c>
      <c r="F723">
        <v>145.2354</v>
      </c>
      <c r="G723" t="s">
        <v>2124</v>
      </c>
      <c r="H723" t="str">
        <f>VLOOKUP(G723,UnitTestItems!B$2:I$685,4,FALSE)</f>
        <v>H11D4C8NO</v>
      </c>
    </row>
    <row r="724" spans="1:8" x14ac:dyDescent="0.3">
      <c r="A724">
        <v>407</v>
      </c>
      <c r="B724" t="s">
        <v>2125</v>
      </c>
      <c r="C724" t="s">
        <v>2126</v>
      </c>
      <c r="D724" t="s">
        <v>2126</v>
      </c>
      <c r="E724">
        <v>146.036779</v>
      </c>
      <c r="F724">
        <v>146.14269999999999</v>
      </c>
      <c r="G724" t="s">
        <v>2127</v>
      </c>
      <c r="H724" t="str">
        <f>VLOOKUP(G724,UnitTestItems!B$2:I$685,4,FALSE)</f>
        <v>H6C9O2</v>
      </c>
    </row>
    <row r="725" spans="1:8" x14ac:dyDescent="0.3">
      <c r="A725">
        <v>295</v>
      </c>
      <c r="B725" t="s">
        <v>2128</v>
      </c>
      <c r="C725" t="s">
        <v>2129</v>
      </c>
      <c r="D725" t="s">
        <v>2130</v>
      </c>
      <c r="E725">
        <v>146.057909</v>
      </c>
      <c r="F725">
        <v>146.1412</v>
      </c>
      <c r="G725" t="s">
        <v>2128</v>
      </c>
      <c r="H725" t="e">
        <f>VLOOKUP(G725,UnitTestItems!B$2:I$685,4,FALSE)</f>
        <v>#N/A</v>
      </c>
    </row>
    <row r="726" spans="1:8" x14ac:dyDescent="0.3">
      <c r="A726">
        <v>408</v>
      </c>
      <c r="B726" t="s">
        <v>2131</v>
      </c>
      <c r="C726" t="s">
        <v>2132</v>
      </c>
      <c r="D726" t="s">
        <v>2133</v>
      </c>
      <c r="E726">
        <v>148.037173</v>
      </c>
      <c r="F726">
        <v>148.114</v>
      </c>
      <c r="G726" t="s">
        <v>2134</v>
      </c>
      <c r="H726" t="e">
        <f>VLOOKUP(G726,UnitTestItems!B$2:I$685,4,FALSE)</f>
        <v>#N/A</v>
      </c>
    </row>
    <row r="727" spans="1:8" x14ac:dyDescent="0.3">
      <c r="A727">
        <v>1358</v>
      </c>
      <c r="C727" t="s">
        <v>2135</v>
      </c>
      <c r="D727" t="s">
        <v>2136</v>
      </c>
      <c r="E727">
        <v>148.08962700000001</v>
      </c>
      <c r="F727">
        <v>148.17140000000001</v>
      </c>
      <c r="G727" t="s">
        <v>2137</v>
      </c>
      <c r="H727" t="str">
        <f>VLOOKUP(G727,UnitTestItems!B$2:I$685,4,FALSE)</f>
        <v>H4D5C6NO3</v>
      </c>
    </row>
    <row r="728" spans="1:8" x14ac:dyDescent="0.3">
      <c r="A728">
        <v>1302</v>
      </c>
      <c r="C728" t="s">
        <v>2138</v>
      </c>
      <c r="D728" t="s">
        <v>2139</v>
      </c>
      <c r="E728">
        <v>148.109162</v>
      </c>
      <c r="F728">
        <v>148.12569999999999</v>
      </c>
      <c r="G728" t="s">
        <v>2140</v>
      </c>
      <c r="H728" t="str">
        <f>VLOOKUP(G728,UnitTestItems!B$2:I$685,4,FALSE)</f>
        <v>H12C^13.003355C6^15.000109N2O</v>
      </c>
    </row>
    <row r="729" spans="1:8" x14ac:dyDescent="0.3">
      <c r="A729">
        <v>978</v>
      </c>
      <c r="C729" t="s">
        <v>2141</v>
      </c>
      <c r="D729" t="s">
        <v>2142</v>
      </c>
      <c r="E729">
        <v>149.02992</v>
      </c>
      <c r="F729">
        <v>149.21289999999999</v>
      </c>
      <c r="G729" t="s">
        <v>2143</v>
      </c>
      <c r="H729" t="str">
        <f>VLOOKUP(G729,UnitTestItems!B$2:I$685,4,FALSE)</f>
        <v>H7C8NS</v>
      </c>
    </row>
    <row r="730" spans="1:8" x14ac:dyDescent="0.3">
      <c r="A730">
        <v>851</v>
      </c>
      <c r="C730" t="s">
        <v>2144</v>
      </c>
      <c r="D730" t="s">
        <v>2145</v>
      </c>
      <c r="E730">
        <v>150.041585</v>
      </c>
      <c r="F730">
        <v>150.1182</v>
      </c>
      <c r="G730" t="s">
        <v>2146</v>
      </c>
      <c r="H730" t="str">
        <f>VLOOKUP(G730,UnitTestItems!B$2:I$685,4,FALSE)</f>
        <v>H4C5N5O</v>
      </c>
    </row>
    <row r="731" spans="1:8" x14ac:dyDescent="0.3">
      <c r="A731">
        <v>1871</v>
      </c>
      <c r="C731" t="s">
        <v>2147</v>
      </c>
      <c r="D731" t="s">
        <v>2148</v>
      </c>
      <c r="E731">
        <v>151.99657099999999</v>
      </c>
      <c r="F731">
        <v>152.23509999999999</v>
      </c>
      <c r="G731" t="s">
        <v>2149</v>
      </c>
      <c r="H731" t="str">
        <f>VLOOKUP(G731,UnitTestItems!B$2:I$685,4,FALSE)</f>
        <v>H8C4O2S2</v>
      </c>
    </row>
    <row r="732" spans="1:8" x14ac:dyDescent="0.3">
      <c r="A732">
        <v>1986</v>
      </c>
      <c r="C732" t="s">
        <v>2150</v>
      </c>
      <c r="D732" t="s">
        <v>2151</v>
      </c>
      <c r="E732">
        <v>152.00608700000001</v>
      </c>
      <c r="F732">
        <v>152.15180000000001</v>
      </c>
      <c r="G732" t="s">
        <v>2152</v>
      </c>
      <c r="H732" t="str">
        <f>VLOOKUP(G732,UnitTestItems!B$2:I$685,4,FALSE)</f>
        <v>H9C4O2PS</v>
      </c>
    </row>
    <row r="733" spans="1:8" x14ac:dyDescent="0.3">
      <c r="A733">
        <v>172</v>
      </c>
      <c r="B733" t="s">
        <v>2153</v>
      </c>
      <c r="C733" t="s">
        <v>2154</v>
      </c>
      <c r="D733" t="s">
        <v>2155</v>
      </c>
      <c r="E733">
        <v>152.988449</v>
      </c>
      <c r="F733">
        <v>153.1585</v>
      </c>
      <c r="G733" t="s">
        <v>2156</v>
      </c>
      <c r="H733" t="str">
        <f>VLOOKUP(G733,UnitTestItems!B$2:I$685,4,FALSE)</f>
        <v>H3C6NO2S</v>
      </c>
    </row>
    <row r="734" spans="1:8" x14ac:dyDescent="0.3">
      <c r="A734">
        <v>419</v>
      </c>
      <c r="B734" t="s">
        <v>2157</v>
      </c>
      <c r="C734" t="s">
        <v>2158</v>
      </c>
      <c r="D734" t="s">
        <v>2158</v>
      </c>
      <c r="E734">
        <v>154.00310999999999</v>
      </c>
      <c r="F734">
        <v>154.05840000000001</v>
      </c>
      <c r="G734" t="s">
        <v>2159</v>
      </c>
      <c r="H734" t="str">
        <f>VLOOKUP(G734,UnitTestItems!B$2:I$685,4,FALSE)</f>
        <v>H7C3O5P</v>
      </c>
    </row>
    <row r="735" spans="1:8" x14ac:dyDescent="0.3">
      <c r="A735">
        <v>1929</v>
      </c>
      <c r="C735" t="s">
        <v>2160</v>
      </c>
      <c r="D735" t="s">
        <v>2161</v>
      </c>
      <c r="E735">
        <v>154.02660900000001</v>
      </c>
      <c r="F735">
        <v>154.12010000000001</v>
      </c>
      <c r="G735" t="s">
        <v>2162</v>
      </c>
      <c r="H735" t="str">
        <f>VLOOKUP(G735,UnitTestItems!B$2:I$685,4,FALSE)</f>
        <v>H6C7O4</v>
      </c>
    </row>
    <row r="736" spans="1:8" x14ac:dyDescent="0.3">
      <c r="A736">
        <v>1282</v>
      </c>
      <c r="C736" t="s">
        <v>2163</v>
      </c>
      <c r="D736" t="s">
        <v>2164</v>
      </c>
      <c r="E736">
        <v>154.07422800000001</v>
      </c>
      <c r="F736">
        <v>154.16650000000001</v>
      </c>
      <c r="G736" t="s">
        <v>2165</v>
      </c>
      <c r="H736" t="str">
        <f>VLOOKUP(G736,UnitTestItems!B$2:I$685,4,FALSE)</f>
        <v>H10C7N2O2</v>
      </c>
    </row>
    <row r="737" spans="1:8" x14ac:dyDescent="0.3">
      <c r="A737">
        <v>721</v>
      </c>
      <c r="C737" t="s">
        <v>2166</v>
      </c>
      <c r="D737" t="s">
        <v>2167</v>
      </c>
      <c r="E737">
        <v>154.09938</v>
      </c>
      <c r="F737">
        <v>154.2063</v>
      </c>
      <c r="G737" t="s">
        <v>2168</v>
      </c>
      <c r="H737" t="str">
        <f>VLOOKUP(G737,UnitTestItems!B$2:I$685,4,FALSE)</f>
        <v>H14C9O2</v>
      </c>
    </row>
    <row r="738" spans="1:8" x14ac:dyDescent="0.3">
      <c r="A738">
        <v>455</v>
      </c>
      <c r="B738" t="s">
        <v>2169</v>
      </c>
      <c r="C738" t="s">
        <v>2170</v>
      </c>
      <c r="D738" t="s">
        <v>2171</v>
      </c>
      <c r="E738">
        <v>154.110613</v>
      </c>
      <c r="F738">
        <v>154.20959999999999</v>
      </c>
      <c r="G738" t="s">
        <v>2172</v>
      </c>
      <c r="H738" t="str">
        <f>VLOOKUP(G738,UnitTestItems!B$2:I$685,4,FALSE)</f>
        <v>H14C8N2O</v>
      </c>
    </row>
    <row r="739" spans="1:8" x14ac:dyDescent="0.3">
      <c r="A739">
        <v>449</v>
      </c>
      <c r="B739" t="s">
        <v>2173</v>
      </c>
      <c r="C739" t="s">
        <v>2174</v>
      </c>
      <c r="D739" t="s">
        <v>2175</v>
      </c>
      <c r="E739">
        <v>154.13576499999999</v>
      </c>
      <c r="F739">
        <v>154.24930000000001</v>
      </c>
      <c r="G739" t="s">
        <v>2176</v>
      </c>
      <c r="H739" t="str">
        <f>VLOOKUP(G739,UnitTestItems!B$2:I$685,4,FALSE)</f>
        <v>H18C10O</v>
      </c>
    </row>
    <row r="740" spans="1:8" x14ac:dyDescent="0.3">
      <c r="A740">
        <v>285</v>
      </c>
      <c r="B740" t="s">
        <v>2177</v>
      </c>
      <c r="C740" t="s">
        <v>2178</v>
      </c>
      <c r="D740" t="s">
        <v>2179</v>
      </c>
      <c r="E740">
        <v>155.004099</v>
      </c>
      <c r="F740">
        <v>155.17439999999999</v>
      </c>
      <c r="G740" t="s">
        <v>2180</v>
      </c>
      <c r="H740" t="str">
        <f>VLOOKUP(G740,UnitTestItems!B$2:I$685,4,FALSE)</f>
        <v>H5C6NO2S</v>
      </c>
    </row>
    <row r="741" spans="1:8" x14ac:dyDescent="0.3">
      <c r="A741">
        <v>1789</v>
      </c>
      <c r="C741" t="s">
        <v>2181</v>
      </c>
      <c r="D741" t="s">
        <v>2182</v>
      </c>
      <c r="E741">
        <v>155.094629</v>
      </c>
      <c r="F741">
        <v>155.1943</v>
      </c>
      <c r="G741" t="s">
        <v>2183</v>
      </c>
      <c r="H741" t="str">
        <f>VLOOKUP(G741,UnitTestItems!B$2:I$685,4,FALSE)</f>
        <v>H13C8NO2</v>
      </c>
    </row>
    <row r="742" spans="1:8" x14ac:dyDescent="0.3">
      <c r="A742">
        <v>534</v>
      </c>
      <c r="B742" t="s">
        <v>2184</v>
      </c>
      <c r="C742" t="s">
        <v>2184</v>
      </c>
      <c r="D742" t="s">
        <v>2184</v>
      </c>
      <c r="E742">
        <v>155.821022</v>
      </c>
      <c r="F742">
        <v>157.7921</v>
      </c>
      <c r="G742" t="s">
        <v>2185</v>
      </c>
      <c r="H742" t="str">
        <f>VLOOKUP(G742,UnitTestItems!B$2:I$685,4,FALSE)</f>
        <v>Br2&gt;H2</v>
      </c>
    </row>
    <row r="743" spans="1:8" x14ac:dyDescent="0.3">
      <c r="A743">
        <v>2042</v>
      </c>
      <c r="C743" t="s">
        <v>2186</v>
      </c>
      <c r="D743" t="s">
        <v>2187</v>
      </c>
      <c r="E743">
        <v>155.99763100000001</v>
      </c>
      <c r="F743">
        <v>156.07589999999999</v>
      </c>
      <c r="G743" t="s">
        <v>2188</v>
      </c>
      <c r="H743" t="str">
        <f>VLOOKUP(G743,UnitTestItems!B$2:I$685,4,FALSE)</f>
        <v>H5C6O3P</v>
      </c>
    </row>
    <row r="744" spans="1:8" x14ac:dyDescent="0.3">
      <c r="A744">
        <v>1020</v>
      </c>
      <c r="C744" t="s">
        <v>2189</v>
      </c>
      <c r="D744" t="s">
        <v>2190</v>
      </c>
      <c r="E744">
        <v>156.078644</v>
      </c>
      <c r="F744">
        <v>156.17910000000001</v>
      </c>
      <c r="G744" t="s">
        <v>2191</v>
      </c>
      <c r="H744" t="str">
        <f>VLOOKUP(G744,UnitTestItems!B$2:I$685,4,FALSE)</f>
        <v>H12C8O3</v>
      </c>
    </row>
    <row r="745" spans="1:8" x14ac:dyDescent="0.3">
      <c r="A745">
        <v>1288</v>
      </c>
      <c r="C745" t="s">
        <v>2192</v>
      </c>
      <c r="D745" t="s">
        <v>2193</v>
      </c>
      <c r="E745">
        <v>156.101111</v>
      </c>
      <c r="F745">
        <v>156.1857</v>
      </c>
      <c r="G745" t="s">
        <v>2194</v>
      </c>
      <c r="H745" t="str">
        <f>VLOOKUP(G745,UnitTestItems!B$2:I$685,4,FALSE)</f>
        <v>H12C6N4O</v>
      </c>
    </row>
    <row r="746" spans="1:8" x14ac:dyDescent="0.3">
      <c r="A746">
        <v>53</v>
      </c>
      <c r="B746" t="s">
        <v>2195</v>
      </c>
      <c r="C746" t="s">
        <v>2195</v>
      </c>
      <c r="D746" t="s">
        <v>2196</v>
      </c>
      <c r="E746">
        <v>156.11502999999999</v>
      </c>
      <c r="F746">
        <v>156.22210000000001</v>
      </c>
      <c r="G746" t="s">
        <v>2197</v>
      </c>
      <c r="H746" t="str">
        <f>VLOOKUP(G746,UnitTestItems!B$2:I$685,4,FALSE)</f>
        <v>H16C9O2</v>
      </c>
    </row>
    <row r="747" spans="1:8" x14ac:dyDescent="0.3">
      <c r="A747">
        <v>1326</v>
      </c>
      <c r="C747" t="s">
        <v>2198</v>
      </c>
      <c r="D747" t="s">
        <v>2199</v>
      </c>
      <c r="E747">
        <v>157.01974899999999</v>
      </c>
      <c r="F747">
        <v>157.19030000000001</v>
      </c>
      <c r="G747" t="s">
        <v>2200</v>
      </c>
      <c r="H747" t="str">
        <f>VLOOKUP(G747,UnitTestItems!B$2:I$685,4,FALSE)</f>
        <v>H7C6NO2S</v>
      </c>
    </row>
    <row r="748" spans="1:8" x14ac:dyDescent="0.3">
      <c r="A748">
        <v>1842</v>
      </c>
      <c r="C748" t="s">
        <v>2201</v>
      </c>
      <c r="D748" t="s">
        <v>2202</v>
      </c>
      <c r="E748">
        <v>158.00376499999999</v>
      </c>
      <c r="F748">
        <v>158.17500000000001</v>
      </c>
      <c r="G748" t="s">
        <v>2203</v>
      </c>
      <c r="H748" t="str">
        <f>VLOOKUP(G748,UnitTestItems!B$2:I$685,4,FALSE)</f>
        <v>H6C6O3S</v>
      </c>
    </row>
    <row r="749" spans="1:8" x14ac:dyDescent="0.3">
      <c r="A749">
        <v>1896</v>
      </c>
      <c r="C749" t="s">
        <v>2204</v>
      </c>
      <c r="D749" t="s">
        <v>2205</v>
      </c>
      <c r="E749">
        <v>158.00376499999999</v>
      </c>
      <c r="F749">
        <v>158.17500000000001</v>
      </c>
      <c r="G749" t="s">
        <v>2203</v>
      </c>
      <c r="H749" t="str">
        <f>VLOOKUP(G749,UnitTestItems!B$2:I$685,4,FALSE)</f>
        <v>H6C6O3S</v>
      </c>
    </row>
    <row r="750" spans="1:8" x14ac:dyDescent="0.3">
      <c r="A750">
        <v>335</v>
      </c>
      <c r="B750" t="s">
        <v>2206</v>
      </c>
      <c r="C750" t="s">
        <v>2207</v>
      </c>
      <c r="D750" t="s">
        <v>2208</v>
      </c>
      <c r="E750">
        <v>158.13068000000001</v>
      </c>
      <c r="F750">
        <v>158.238</v>
      </c>
      <c r="G750" t="s">
        <v>2209</v>
      </c>
      <c r="H750" t="str">
        <f>VLOOKUP(G750,UnitTestItems!B$2:I$685,4,FALSE)</f>
        <v>H18C9O2</v>
      </c>
    </row>
    <row r="751" spans="1:8" x14ac:dyDescent="0.3">
      <c r="A751">
        <v>171</v>
      </c>
      <c r="B751" t="s">
        <v>2210</v>
      </c>
      <c r="C751" t="s">
        <v>2211</v>
      </c>
      <c r="D751" t="s">
        <v>2212</v>
      </c>
      <c r="E751">
        <v>159.008578</v>
      </c>
      <c r="F751">
        <v>159.11439999999999</v>
      </c>
      <c r="G751" t="s">
        <v>2213</v>
      </c>
      <c r="H751" t="str">
        <f>VLOOKUP(G751,UnitTestItems!B$2:I$685,4,FALSE)</f>
        <v>H3^13.003355C6NO2S</v>
      </c>
    </row>
    <row r="752" spans="1:8" x14ac:dyDescent="0.3">
      <c r="A752">
        <v>107</v>
      </c>
      <c r="B752" t="s">
        <v>2214</v>
      </c>
      <c r="C752" t="e" cm="1">
        <f t="array" ref="C752">+N-formyl-met</f>
        <v>#NAME?</v>
      </c>
      <c r="D752" t="s">
        <v>2215</v>
      </c>
      <c r="E752">
        <v>159.03539900000001</v>
      </c>
      <c r="F752">
        <v>159.2062</v>
      </c>
      <c r="G752" t="s">
        <v>2216</v>
      </c>
      <c r="H752" t="str">
        <f>VLOOKUP(G752,UnitTestItems!B$2:I$685,4,FALSE)</f>
        <v>H9C6NO2S</v>
      </c>
    </row>
    <row r="753" spans="1:8" x14ac:dyDescent="0.3">
      <c r="A753">
        <v>967</v>
      </c>
      <c r="C753" t="s">
        <v>2217</v>
      </c>
      <c r="D753" t="s">
        <v>2218</v>
      </c>
      <c r="E753">
        <v>159.03539900000001</v>
      </c>
      <c r="F753">
        <v>159.2062</v>
      </c>
      <c r="G753" t="s">
        <v>2216</v>
      </c>
      <c r="H753" t="str">
        <f>VLOOKUP(G753,UnitTestItems!B$2:I$685,4,FALSE)</f>
        <v>H9C6NO2S</v>
      </c>
    </row>
    <row r="754" spans="1:8" x14ac:dyDescent="0.3">
      <c r="A754">
        <v>1992</v>
      </c>
      <c r="C754" t="s">
        <v>2219</v>
      </c>
      <c r="D754" t="s">
        <v>2220</v>
      </c>
      <c r="E754">
        <v>159.06841399999999</v>
      </c>
      <c r="F754">
        <v>159.18459999999999</v>
      </c>
      <c r="G754" t="s">
        <v>2221</v>
      </c>
      <c r="H754" t="str">
        <f>VLOOKUP(G754,UnitTestItems!B$2:I$685,4,FALSE)</f>
        <v>H9C10NO</v>
      </c>
    </row>
    <row r="755" spans="1:8" x14ac:dyDescent="0.3">
      <c r="A755">
        <v>898</v>
      </c>
      <c r="C755" t="s">
        <v>2222</v>
      </c>
      <c r="D755" t="s">
        <v>2223</v>
      </c>
      <c r="E755">
        <v>159.93266199999999</v>
      </c>
      <c r="F755">
        <v>159.9598</v>
      </c>
      <c r="G755" t="s">
        <v>2224</v>
      </c>
      <c r="H755" t="str">
        <f>VLOOKUP(G755,UnitTestItems!B$2:I$685,4,FALSE)</f>
        <v>H2O6P2</v>
      </c>
    </row>
    <row r="756" spans="1:8" x14ac:dyDescent="0.3">
      <c r="A756">
        <v>981</v>
      </c>
      <c r="C756" t="s">
        <v>2225</v>
      </c>
      <c r="D756" t="s">
        <v>2226</v>
      </c>
      <c r="E756">
        <v>160.037173</v>
      </c>
      <c r="F756">
        <v>160.12469999999999</v>
      </c>
      <c r="G756" t="s">
        <v>2227</v>
      </c>
      <c r="H756" t="str">
        <f>VLOOKUP(G756,UnitTestItems!B$2:I$685,4,FALSE)</f>
        <v>H8C6O5</v>
      </c>
    </row>
    <row r="757" spans="1:8" x14ac:dyDescent="0.3">
      <c r="A757">
        <v>2036</v>
      </c>
      <c r="C757" t="s">
        <v>2228</v>
      </c>
      <c r="D757" t="s">
        <v>2229</v>
      </c>
      <c r="E757">
        <v>160.08479199999999</v>
      </c>
      <c r="F757">
        <v>160.1711</v>
      </c>
      <c r="G757" t="s">
        <v>2230</v>
      </c>
      <c r="H757" t="str">
        <f>VLOOKUP(G757,UnitTestItems!B$2:I$685,4,FALSE)</f>
        <v>H12C6N2O3</v>
      </c>
    </row>
    <row r="758" spans="1:8" x14ac:dyDescent="0.3">
      <c r="A758">
        <v>286</v>
      </c>
      <c r="B758" t="s">
        <v>2231</v>
      </c>
      <c r="C758" t="s">
        <v>2232</v>
      </c>
      <c r="D758" t="s">
        <v>2233</v>
      </c>
      <c r="E758">
        <v>161.02422799999999</v>
      </c>
      <c r="F758">
        <v>161.13030000000001</v>
      </c>
      <c r="G758" t="s">
        <v>2234</v>
      </c>
      <c r="H758" t="str">
        <f>VLOOKUP(G758,UnitTestItems!B$2:I$685,4,FALSE)</f>
        <v>H5^13.003355C6NO2S</v>
      </c>
    </row>
    <row r="759" spans="1:8" x14ac:dyDescent="0.3">
      <c r="A759">
        <v>2037</v>
      </c>
      <c r="C759" t="s">
        <v>2235</v>
      </c>
      <c r="D759" t="s">
        <v>2236</v>
      </c>
      <c r="E759">
        <v>161.032422</v>
      </c>
      <c r="F759">
        <v>161.11279999999999</v>
      </c>
      <c r="G759" t="s">
        <v>2237</v>
      </c>
      <c r="H759" t="str">
        <f>VLOOKUP(G759,UnitTestItems!B$2:I$685,4,FALSE)</f>
        <v>H7C5NO5</v>
      </c>
    </row>
    <row r="760" spans="1:8" x14ac:dyDescent="0.3">
      <c r="A760">
        <v>454</v>
      </c>
      <c r="B760" t="s">
        <v>2238</v>
      </c>
      <c r="C760" t="s">
        <v>2238</v>
      </c>
      <c r="D760" t="s">
        <v>2239</v>
      </c>
      <c r="E760">
        <v>161.06880799999999</v>
      </c>
      <c r="F760">
        <v>161.1558</v>
      </c>
      <c r="G760" t="s">
        <v>2238</v>
      </c>
      <c r="H760" t="e">
        <f>VLOOKUP(G760,UnitTestItems!B$2:I$685,4,FALSE)</f>
        <v>#N/A</v>
      </c>
    </row>
    <row r="761" spans="1:8" x14ac:dyDescent="0.3">
      <c r="A761">
        <v>1872</v>
      </c>
      <c r="C761" t="s">
        <v>2240</v>
      </c>
      <c r="D761" t="s">
        <v>2241</v>
      </c>
      <c r="E761">
        <v>161.09664000000001</v>
      </c>
      <c r="F761">
        <v>161.22030000000001</v>
      </c>
      <c r="G761" t="s">
        <v>2242</v>
      </c>
      <c r="H761" t="str">
        <f>VLOOKUP(G761,UnitTestItems!B$2:I$685,4,FALSE)</f>
        <v>H13C11O</v>
      </c>
    </row>
    <row r="762" spans="1:8" x14ac:dyDescent="0.3">
      <c r="A762">
        <v>41</v>
      </c>
      <c r="B762" t="s">
        <v>2243</v>
      </c>
      <c r="C762" t="s">
        <v>2243</v>
      </c>
      <c r="D762" t="s">
        <v>2244</v>
      </c>
      <c r="E762">
        <v>162.05282399999999</v>
      </c>
      <c r="F762">
        <v>162.14060000000001</v>
      </c>
      <c r="G762" t="s">
        <v>2243</v>
      </c>
      <c r="H762" t="e">
        <f>VLOOKUP(G762,UnitTestItems!B$2:I$685,4,FALSE)</f>
        <v>#N/A</v>
      </c>
    </row>
    <row r="763" spans="1:8" x14ac:dyDescent="0.3">
      <c r="A763">
        <v>1350</v>
      </c>
      <c r="C763" t="s">
        <v>2245</v>
      </c>
      <c r="D763" t="s">
        <v>2246</v>
      </c>
      <c r="E763">
        <v>162.07931300000001</v>
      </c>
      <c r="F763">
        <v>162.1885</v>
      </c>
      <c r="G763" t="s">
        <v>2247</v>
      </c>
      <c r="H763" t="str">
        <f>VLOOKUP(G763,UnitTestItems!B$2:I$685,4,FALSE)</f>
        <v>H10C9N2O</v>
      </c>
    </row>
    <row r="764" spans="1:8" x14ac:dyDescent="0.3">
      <c r="A764">
        <v>727</v>
      </c>
      <c r="C764" t="s">
        <v>2248</v>
      </c>
      <c r="D764" t="s">
        <v>2249</v>
      </c>
      <c r="E764">
        <v>162.08096699999999</v>
      </c>
      <c r="F764">
        <v>162.16659999999999</v>
      </c>
      <c r="G764" t="s">
        <v>2250</v>
      </c>
      <c r="H764" t="str">
        <f>VLOOKUP(G764,UnitTestItems!B$2:I$685,4,FALSE)</f>
        <v>H15C7O2P</v>
      </c>
    </row>
    <row r="765" spans="1:8" x14ac:dyDescent="0.3">
      <c r="A765">
        <v>1970</v>
      </c>
      <c r="C765" t="s">
        <v>2251</v>
      </c>
      <c r="D765" t="s">
        <v>2252</v>
      </c>
      <c r="E765">
        <v>162.125595</v>
      </c>
      <c r="F765">
        <v>162.22669999999999</v>
      </c>
      <c r="G765" t="s">
        <v>2253</v>
      </c>
      <c r="H765" t="str">
        <f>VLOOKUP(G765,UnitTestItems!B$2:I$685,4,FALSE)</f>
        <v>H18C8O3</v>
      </c>
    </row>
    <row r="766" spans="1:8" x14ac:dyDescent="0.3">
      <c r="A766">
        <v>2033</v>
      </c>
      <c r="C766" t="s">
        <v>2254</v>
      </c>
      <c r="D766" t="s">
        <v>2255</v>
      </c>
      <c r="E766">
        <v>163.030314</v>
      </c>
      <c r="F766">
        <v>163.19489999999999</v>
      </c>
      <c r="G766" t="s">
        <v>2256</v>
      </c>
      <c r="H766" t="str">
        <f>VLOOKUP(G766,UnitTestItems!B$2:I$685,4,FALSE)</f>
        <v>H9C5NO3S</v>
      </c>
    </row>
    <row r="767" spans="1:8" x14ac:dyDescent="0.3">
      <c r="A767">
        <v>979</v>
      </c>
      <c r="C767" t="s">
        <v>2257</v>
      </c>
      <c r="D767" t="s">
        <v>2258</v>
      </c>
      <c r="E767">
        <v>163.04557</v>
      </c>
      <c r="F767">
        <v>163.23949999999999</v>
      </c>
      <c r="G767" t="s">
        <v>2259</v>
      </c>
      <c r="H767" t="str">
        <f>VLOOKUP(G767,UnitTestItems!B$2:I$685,4,FALSE)</f>
        <v>H9C9NS</v>
      </c>
    </row>
    <row r="768" spans="1:8" x14ac:dyDescent="0.3">
      <c r="A768">
        <v>825</v>
      </c>
      <c r="C768" t="s">
        <v>2260</v>
      </c>
      <c r="D768" t="s">
        <v>2261</v>
      </c>
      <c r="E768">
        <v>163.98580699999999</v>
      </c>
      <c r="F768">
        <v>164.0752</v>
      </c>
      <c r="G768" t="s">
        <v>2262</v>
      </c>
      <c r="H768" t="str">
        <f>VLOOKUP(G768,UnitTestItems!B$2:I$685,4,FALSE)</f>
        <v>C6N2O4</v>
      </c>
    </row>
    <row r="769" spans="1:8" x14ac:dyDescent="0.3">
      <c r="A769">
        <v>362</v>
      </c>
      <c r="B769" t="s">
        <v>2263</v>
      </c>
      <c r="C769" t="s">
        <v>2264</v>
      </c>
      <c r="D769" t="s">
        <v>2265</v>
      </c>
      <c r="E769">
        <v>164.06023099999999</v>
      </c>
      <c r="F769">
        <v>164.13939999999999</v>
      </c>
      <c r="G769" t="s">
        <v>2266</v>
      </c>
      <c r="H769" t="str">
        <f>VLOOKUP(G769,UnitTestItems!B$2:I$685,4,FALSE)</f>
        <v>H13C6O3P</v>
      </c>
    </row>
    <row r="770" spans="1:8" x14ac:dyDescent="0.3">
      <c r="A770">
        <v>1834</v>
      </c>
      <c r="C770" t="s">
        <v>2267</v>
      </c>
      <c r="D770" t="s">
        <v>2268</v>
      </c>
      <c r="E770">
        <v>165.16432599999999</v>
      </c>
      <c r="F770">
        <v>165.29509999999999</v>
      </c>
      <c r="G770" t="s">
        <v>2269</v>
      </c>
      <c r="H770" t="str">
        <f>VLOOKUP(G770,UnitTestItems!B$2:I$685,4,FALSE)</f>
        <v>H21C12</v>
      </c>
    </row>
    <row r="771" spans="1:8" x14ac:dyDescent="0.3">
      <c r="A771">
        <v>1331</v>
      </c>
      <c r="C771" t="s">
        <v>2270</v>
      </c>
      <c r="D771" t="s">
        <v>2271</v>
      </c>
      <c r="E771">
        <v>166.00145699999999</v>
      </c>
      <c r="F771">
        <v>166.09110000000001</v>
      </c>
      <c r="G771" t="s">
        <v>2272</v>
      </c>
      <c r="H771" t="str">
        <f>VLOOKUP(G771,UnitTestItems!B$2:I$685,4,FALSE)</f>
        <v>H2C6N2O4</v>
      </c>
    </row>
    <row r="772" spans="1:8" x14ac:dyDescent="0.3">
      <c r="A772">
        <v>1387</v>
      </c>
      <c r="C772" t="s">
        <v>2273</v>
      </c>
      <c r="D772" t="s">
        <v>2273</v>
      </c>
      <c r="E772">
        <v>167.98237499999999</v>
      </c>
      <c r="F772">
        <v>168.042</v>
      </c>
      <c r="G772" t="s">
        <v>2274</v>
      </c>
      <c r="H772" t="str">
        <f>VLOOKUP(G772,UnitTestItems!B$2:I$685,4,FALSE)</f>
        <v>H5C3O6P</v>
      </c>
    </row>
    <row r="773" spans="1:8" x14ac:dyDescent="0.3">
      <c r="A773">
        <v>1382</v>
      </c>
      <c r="C773" t="s">
        <v>2275</v>
      </c>
      <c r="D773" t="s">
        <v>2276</v>
      </c>
      <c r="E773">
        <v>168.02449999999999</v>
      </c>
      <c r="F773">
        <v>168.21289999999999</v>
      </c>
      <c r="G773" t="s">
        <v>2277</v>
      </c>
      <c r="H773" t="str">
        <f>VLOOKUP(G773,UnitTestItems!B$2:I$685,4,FALSE)</f>
        <v>H8C8O2S</v>
      </c>
    </row>
    <row r="774" spans="1:8" x14ac:dyDescent="0.3">
      <c r="A774">
        <v>1837</v>
      </c>
      <c r="C774" t="s">
        <v>2278</v>
      </c>
      <c r="D774" t="s">
        <v>2279</v>
      </c>
      <c r="E774">
        <v>168.18780100000001</v>
      </c>
      <c r="F774">
        <v>168.31899999999999</v>
      </c>
      <c r="G774" t="s">
        <v>2280</v>
      </c>
      <c r="H774" t="str">
        <f>VLOOKUP(G774,UnitTestItems!B$2:I$685,4,FALSE)</f>
        <v>H24C12</v>
      </c>
    </row>
    <row r="775" spans="1:8" x14ac:dyDescent="0.3">
      <c r="A775">
        <v>2027</v>
      </c>
      <c r="C775" t="s">
        <v>2281</v>
      </c>
      <c r="D775" t="s">
        <v>2282</v>
      </c>
      <c r="E775">
        <v>169.04874100000001</v>
      </c>
      <c r="F775">
        <v>169.13810000000001</v>
      </c>
      <c r="G775" t="s">
        <v>2283</v>
      </c>
      <c r="H775" t="str">
        <f>VLOOKUP(G775,UnitTestItems!B$2:I$685,4,FALSE)</f>
        <v>H7C6N3O3</v>
      </c>
    </row>
    <row r="776" spans="1:8" x14ac:dyDescent="0.3">
      <c r="A776">
        <v>1255</v>
      </c>
      <c r="C776" t="s">
        <v>2284</v>
      </c>
      <c r="D776" t="s">
        <v>2285</v>
      </c>
      <c r="E776">
        <v>170.01328100000001</v>
      </c>
      <c r="F776">
        <v>170.10239999999999</v>
      </c>
      <c r="G776" t="s">
        <v>2286</v>
      </c>
      <c r="H776" t="str">
        <f>VLOOKUP(G776,UnitTestItems!B$2:I$685,4,FALSE)</f>
        <v>H7C7O3P</v>
      </c>
    </row>
    <row r="777" spans="1:8" x14ac:dyDescent="0.3">
      <c r="A777">
        <v>302</v>
      </c>
      <c r="B777" t="s">
        <v>2287</v>
      </c>
      <c r="C777" t="s">
        <v>2288</v>
      </c>
      <c r="D777" t="s">
        <v>2289</v>
      </c>
      <c r="E777">
        <v>170.036779</v>
      </c>
      <c r="F777">
        <v>170.16409999999999</v>
      </c>
      <c r="G777" t="s">
        <v>2290</v>
      </c>
      <c r="H777" t="str">
        <f>VLOOKUP(G777,UnitTestItems!B$2:I$685,4,FALSE)</f>
        <v>H6C11O2</v>
      </c>
    </row>
    <row r="778" spans="1:8" x14ac:dyDescent="0.3">
      <c r="A778">
        <v>194</v>
      </c>
      <c r="B778" t="s">
        <v>2291</v>
      </c>
      <c r="C778" t="s">
        <v>2291</v>
      </c>
      <c r="D778" t="s">
        <v>2292</v>
      </c>
      <c r="E778">
        <v>170.048013</v>
      </c>
      <c r="F778">
        <v>170.16739999999999</v>
      </c>
      <c r="G778" t="s">
        <v>2293</v>
      </c>
      <c r="H778" t="str">
        <f>VLOOKUP(G778,UnitTestItems!B$2:I$685,4,FALSE)</f>
        <v>H6C10N2O</v>
      </c>
    </row>
    <row r="779" spans="1:8" x14ac:dyDescent="0.3">
      <c r="A779">
        <v>195</v>
      </c>
      <c r="B779" t="s">
        <v>2294</v>
      </c>
      <c r="C779" t="s">
        <v>2294</v>
      </c>
      <c r="D779" t="s">
        <v>2295</v>
      </c>
      <c r="E779">
        <v>171.14973800000001</v>
      </c>
      <c r="F779">
        <v>171.26</v>
      </c>
      <c r="G779" t="s">
        <v>2296</v>
      </c>
      <c r="H779" t="str">
        <f>VLOOKUP(G779,UnitTestItems!B$2:I$685,4,FALSE)</f>
        <v>H19C9N2O</v>
      </c>
    </row>
    <row r="780" spans="1:8" x14ac:dyDescent="0.3">
      <c r="A780">
        <v>1891</v>
      </c>
      <c r="C780" t="s">
        <v>2297</v>
      </c>
      <c r="D780" t="s">
        <v>2298</v>
      </c>
      <c r="E780">
        <v>172.01289</v>
      </c>
      <c r="F780">
        <v>172.27109999999999</v>
      </c>
      <c r="G780" t="s">
        <v>2299</v>
      </c>
      <c r="H780" t="str">
        <f>VLOOKUP(G780,UnitTestItems!B$2:I$685,4,FALSE)</f>
        <v>H8C6N2S2</v>
      </c>
    </row>
    <row r="781" spans="1:8" x14ac:dyDescent="0.3">
      <c r="A781">
        <v>1900</v>
      </c>
      <c r="C781" t="s">
        <v>2300</v>
      </c>
      <c r="D781" t="s">
        <v>2301</v>
      </c>
      <c r="E781">
        <v>172.01289</v>
      </c>
      <c r="F781">
        <v>172.27109999999999</v>
      </c>
      <c r="G781" t="s">
        <v>2299</v>
      </c>
      <c r="H781" t="str">
        <f>VLOOKUP(G781,UnitTestItems!B$2:I$685,4,FALSE)</f>
        <v>H8C6N2S2</v>
      </c>
    </row>
    <row r="782" spans="1:8" x14ac:dyDescent="0.3">
      <c r="A782">
        <v>767</v>
      </c>
      <c r="C782" t="s">
        <v>2302</v>
      </c>
      <c r="D782" t="s">
        <v>2303</v>
      </c>
      <c r="E782">
        <v>172.05242999999999</v>
      </c>
      <c r="F782">
        <v>172.18</v>
      </c>
      <c r="G782" t="s">
        <v>2304</v>
      </c>
      <c r="H782" t="str">
        <f>VLOOKUP(G782,UnitTestItems!B$2:I$685,4,FALSE)</f>
        <v>H8C11O2</v>
      </c>
    </row>
    <row r="783" spans="1:8" x14ac:dyDescent="0.3">
      <c r="A783">
        <v>1033</v>
      </c>
      <c r="C783" t="s">
        <v>2305</v>
      </c>
      <c r="D783" t="s">
        <v>2306</v>
      </c>
      <c r="E783">
        <v>172.99212700000001</v>
      </c>
      <c r="F783">
        <v>172.02029999999999</v>
      </c>
      <c r="G783" t="s">
        <v>2307</v>
      </c>
      <c r="H783" t="str">
        <f>VLOOKUP(G783,UnitTestItems!B$2:I$685,4,FALSE)</f>
        <v>H7C6NO2Se&gt;S1</v>
      </c>
    </row>
    <row r="784" spans="1:8" x14ac:dyDescent="0.3">
      <c r="A784">
        <v>1258</v>
      </c>
      <c r="C784" t="s">
        <v>2308</v>
      </c>
      <c r="D784" t="s">
        <v>2309</v>
      </c>
      <c r="E784">
        <v>173.09261699999999</v>
      </c>
      <c r="F784">
        <v>173.18969999999999</v>
      </c>
      <c r="G784" t="s">
        <v>2310</v>
      </c>
      <c r="H784" t="str">
        <f>VLOOKUP(G784,UnitTestItems!B$2:I$685,4,FALSE)</f>
        <v>H13C7N2O3</v>
      </c>
    </row>
    <row r="785" spans="1:8" x14ac:dyDescent="0.3">
      <c r="A785">
        <v>1893</v>
      </c>
      <c r="C785" t="s">
        <v>2311</v>
      </c>
      <c r="D785" t="s">
        <v>2312</v>
      </c>
      <c r="E785">
        <v>173.980921</v>
      </c>
      <c r="F785">
        <v>174.2406</v>
      </c>
      <c r="G785" t="s">
        <v>2313</v>
      </c>
      <c r="H785" t="str">
        <f>VLOOKUP(G785,UnitTestItems!B$2:I$685,4,FALSE)</f>
        <v>H6C6O2S2</v>
      </c>
    </row>
    <row r="786" spans="1:8" x14ac:dyDescent="0.3">
      <c r="A786">
        <v>1902</v>
      </c>
      <c r="C786" t="s">
        <v>2314</v>
      </c>
      <c r="D786" t="s">
        <v>2315</v>
      </c>
      <c r="E786">
        <v>173.980921</v>
      </c>
      <c r="F786">
        <v>174.2406</v>
      </c>
      <c r="G786" t="s">
        <v>2313</v>
      </c>
      <c r="H786" t="str">
        <f>VLOOKUP(G786,UnitTestItems!B$2:I$685,4,FALSE)</f>
        <v>H6C6O2S2</v>
      </c>
    </row>
    <row r="787" spans="1:8" x14ac:dyDescent="0.3">
      <c r="A787">
        <v>1035</v>
      </c>
      <c r="C787" t="s">
        <v>2316</v>
      </c>
      <c r="D787" t="s">
        <v>2317</v>
      </c>
      <c r="E787">
        <v>174.02516900000001</v>
      </c>
      <c r="F787">
        <v>174.22229999999999</v>
      </c>
      <c r="G787" t="s">
        <v>2318</v>
      </c>
      <c r="H787" t="str">
        <f>VLOOKUP(G787,UnitTestItems!B$2:I$685,4,FALSE)</f>
        <v>H6C9N2S</v>
      </c>
    </row>
    <row r="788" spans="1:8" x14ac:dyDescent="0.3">
      <c r="A788">
        <v>196</v>
      </c>
      <c r="B788" t="s">
        <v>2319</v>
      </c>
      <c r="C788" t="s">
        <v>2320</v>
      </c>
      <c r="D788" t="s">
        <v>2321</v>
      </c>
      <c r="E788">
        <v>174.16856899999999</v>
      </c>
      <c r="F788">
        <v>174.2784</v>
      </c>
      <c r="G788" t="s">
        <v>2322</v>
      </c>
      <c r="H788" t="str">
        <f>VLOOKUP(G788,UnitTestItems!B$2:I$685,4,FALSE)</f>
        <v>H16D3C9N2O</v>
      </c>
    </row>
    <row r="789" spans="1:8" x14ac:dyDescent="0.3">
      <c r="A789">
        <v>1328</v>
      </c>
      <c r="C789" t="s">
        <v>2323</v>
      </c>
      <c r="D789" t="s">
        <v>2324</v>
      </c>
      <c r="E789">
        <v>175.030314</v>
      </c>
      <c r="F789">
        <v>175.2056</v>
      </c>
      <c r="G789" t="s">
        <v>2325</v>
      </c>
      <c r="H789" t="str">
        <f>VLOOKUP(G789,UnitTestItems!B$2:I$685,4,FALSE)</f>
        <v>H9C6NO3S</v>
      </c>
    </row>
    <row r="790" spans="1:8" x14ac:dyDescent="0.3">
      <c r="A790">
        <v>1879</v>
      </c>
      <c r="C790" t="s">
        <v>2326</v>
      </c>
      <c r="D790" t="s">
        <v>2327</v>
      </c>
      <c r="E790">
        <v>175.030314</v>
      </c>
      <c r="F790">
        <v>175.2056</v>
      </c>
      <c r="G790" t="s">
        <v>2325</v>
      </c>
      <c r="H790" t="str">
        <f>VLOOKUP(G790,UnitTestItems!B$2:I$685,4,FALSE)</f>
        <v>H9C6NO3S</v>
      </c>
    </row>
    <row r="791" spans="1:8" x14ac:dyDescent="0.3">
      <c r="A791">
        <v>457</v>
      </c>
      <c r="B791" t="s">
        <v>2328</v>
      </c>
      <c r="C791" t="s">
        <v>2328</v>
      </c>
      <c r="D791" t="s">
        <v>2329</v>
      </c>
      <c r="E791">
        <v>175.04219900000001</v>
      </c>
      <c r="F791">
        <v>175.18549999999999</v>
      </c>
      <c r="G791" t="s">
        <v>2330</v>
      </c>
      <c r="H791" t="str">
        <f>VLOOKUP(G791,UnitTestItems!B$2:I$685,4,FALSE)</f>
        <v>H5C13N</v>
      </c>
    </row>
    <row r="792" spans="1:8" x14ac:dyDescent="0.3">
      <c r="A792">
        <v>1878</v>
      </c>
      <c r="C792" t="s">
        <v>2331</v>
      </c>
      <c r="D792" t="s">
        <v>2332</v>
      </c>
      <c r="E792">
        <v>176.01433</v>
      </c>
      <c r="F792">
        <v>176.19030000000001</v>
      </c>
      <c r="G792" t="s">
        <v>2333</v>
      </c>
      <c r="H792" t="str">
        <f>VLOOKUP(G792,UnitTestItems!B$2:I$685,4,FALSE)</f>
        <v>H8C6O4S</v>
      </c>
    </row>
    <row r="793" spans="1:8" x14ac:dyDescent="0.3">
      <c r="A793">
        <v>54</v>
      </c>
      <c r="B793" t="s">
        <v>2334</v>
      </c>
      <c r="C793" t="s">
        <v>2335</v>
      </c>
      <c r="D793" t="s">
        <v>2336</v>
      </c>
      <c r="E793">
        <v>176.03208799999999</v>
      </c>
      <c r="F793">
        <v>176.1241</v>
      </c>
      <c r="G793" t="s">
        <v>2337</v>
      </c>
      <c r="H793" t="e">
        <f>VLOOKUP(G793,UnitTestItems!B$2:I$685,4,FALSE)</f>
        <v>#N/A</v>
      </c>
    </row>
    <row r="794" spans="1:8" x14ac:dyDescent="0.3">
      <c r="A794">
        <v>1971</v>
      </c>
      <c r="C794" t="s">
        <v>2338</v>
      </c>
      <c r="D794" t="s">
        <v>2339</v>
      </c>
      <c r="E794">
        <v>176.744957</v>
      </c>
      <c r="F794">
        <v>176.47880000000001</v>
      </c>
      <c r="G794" t="s">
        <v>2340</v>
      </c>
      <c r="H794" t="str">
        <f>VLOOKUP(G794,UnitTestItems!B$2:I$685,4,FALSE)</f>
        <v>OFe3&gt;H7</v>
      </c>
    </row>
    <row r="795" spans="1:8" x14ac:dyDescent="0.3">
      <c r="A795">
        <v>1034</v>
      </c>
      <c r="C795" t="s">
        <v>2341</v>
      </c>
      <c r="D795" t="s">
        <v>2342</v>
      </c>
      <c r="E795">
        <v>178.02351100000001</v>
      </c>
      <c r="F795">
        <v>177.05109999999999</v>
      </c>
      <c r="G795" t="s">
        <v>2343</v>
      </c>
      <c r="H795" t="str">
        <f>VLOOKUP(G795,UnitTestItems!B$2:I$685,4,FALSE)</f>
        <v>H2D5C6NO2Se&gt;S1</v>
      </c>
    </row>
    <row r="796" spans="1:8" x14ac:dyDescent="0.3">
      <c r="A796">
        <v>907</v>
      </c>
      <c r="C796" t="s">
        <v>2344</v>
      </c>
      <c r="D796" t="s">
        <v>2345</v>
      </c>
      <c r="E796">
        <v>178.04773800000001</v>
      </c>
      <c r="F796">
        <v>178.14</v>
      </c>
      <c r="G796" t="s">
        <v>2346</v>
      </c>
      <c r="H796" t="e">
        <f>VLOOKUP(G796,UnitTestItems!B$2:I$685,4,FALSE)</f>
        <v>#N/A</v>
      </c>
    </row>
    <row r="797" spans="1:8" x14ac:dyDescent="0.3">
      <c r="A797">
        <v>276</v>
      </c>
      <c r="B797" t="s">
        <v>2347</v>
      </c>
      <c r="C797" t="s">
        <v>2347</v>
      </c>
      <c r="D797" t="s">
        <v>2348</v>
      </c>
      <c r="E797">
        <v>183.03539900000001</v>
      </c>
      <c r="F797">
        <v>183.2276</v>
      </c>
      <c r="G797" t="s">
        <v>2349</v>
      </c>
      <c r="H797" t="str">
        <f>VLOOKUP(G797,UnitTestItems!B$2:I$685,4,FALSE)</f>
        <v>H9C8NO2S</v>
      </c>
    </row>
    <row r="798" spans="1:8" x14ac:dyDescent="0.3">
      <c r="A798">
        <v>748</v>
      </c>
      <c r="C798" t="s">
        <v>2350</v>
      </c>
      <c r="D798" t="s">
        <v>2351</v>
      </c>
      <c r="E798">
        <v>183.98302899999999</v>
      </c>
      <c r="F798">
        <v>184.16929999999999</v>
      </c>
      <c r="G798" t="s">
        <v>2352</v>
      </c>
      <c r="H798" t="str">
        <f>VLOOKUP(G798,UnitTestItems!B$2:I$685,4,FALSE)</f>
        <v>H4C7O4S</v>
      </c>
    </row>
    <row r="799" spans="1:8" x14ac:dyDescent="0.3">
      <c r="A799">
        <v>911</v>
      </c>
      <c r="C799" t="s">
        <v>2353</v>
      </c>
      <c r="D799" t="s">
        <v>2354</v>
      </c>
      <c r="E799">
        <v>184.07961</v>
      </c>
      <c r="F799">
        <v>184.27860000000001</v>
      </c>
      <c r="G799" t="s">
        <v>2355</v>
      </c>
      <c r="H799" t="str">
        <f>VLOOKUP(G799,UnitTestItems!B$2:I$685,4,FALSE)</f>
        <v>H14C9NOS</v>
      </c>
    </row>
    <row r="800" spans="1:8" x14ac:dyDescent="0.3">
      <c r="A800">
        <v>197</v>
      </c>
      <c r="B800" t="s">
        <v>2356</v>
      </c>
      <c r="C800" t="s">
        <v>2356</v>
      </c>
      <c r="D800" t="s">
        <v>2357</v>
      </c>
      <c r="E800">
        <v>184.15756300000001</v>
      </c>
      <c r="F800">
        <v>184.27860000000001</v>
      </c>
      <c r="G800" t="s">
        <v>2358</v>
      </c>
      <c r="H800" t="str">
        <f>VLOOKUP(G800,UnitTestItems!B$2:I$685,4,FALSE)</f>
        <v>H20C10N2O</v>
      </c>
    </row>
    <row r="801" spans="1:8" x14ac:dyDescent="0.3">
      <c r="A801">
        <v>1420</v>
      </c>
      <c r="C801" t="s">
        <v>2359</v>
      </c>
      <c r="D801" t="s">
        <v>2360</v>
      </c>
      <c r="E801">
        <v>185.189198</v>
      </c>
      <c r="F801">
        <v>185.30969999999999</v>
      </c>
      <c r="G801" t="s">
        <v>2361</v>
      </c>
      <c r="H801" t="str">
        <f>VLOOKUP(G801,UnitTestItems!B$2:I$685,4,FALSE)</f>
        <v>H23C10N3</v>
      </c>
    </row>
    <row r="802" spans="1:8" x14ac:dyDescent="0.3">
      <c r="A802">
        <v>2041</v>
      </c>
      <c r="C802" t="s">
        <v>2362</v>
      </c>
      <c r="D802" t="s">
        <v>2363</v>
      </c>
      <c r="E802">
        <v>186.008196</v>
      </c>
      <c r="F802">
        <v>186.1018</v>
      </c>
      <c r="G802" t="s">
        <v>2364</v>
      </c>
      <c r="H802" t="str">
        <f>VLOOKUP(G802,UnitTestItems!B$2:I$685,4,FALSE)</f>
        <v>H7C7O4P</v>
      </c>
    </row>
    <row r="803" spans="1:8" x14ac:dyDescent="0.3">
      <c r="A803">
        <v>42</v>
      </c>
      <c r="B803" t="s">
        <v>2365</v>
      </c>
      <c r="C803" t="s">
        <v>2365</v>
      </c>
      <c r="D803" t="s">
        <v>2365</v>
      </c>
      <c r="E803">
        <v>188.03295600000001</v>
      </c>
      <c r="F803">
        <v>188.31030000000001</v>
      </c>
      <c r="G803" t="s">
        <v>2366</v>
      </c>
      <c r="H803" t="str">
        <f>VLOOKUP(G803,UnitTestItems!B$2:I$685,4,FALSE)</f>
        <v>H12C8OS2</v>
      </c>
    </row>
    <row r="804" spans="1:8" x14ac:dyDescent="0.3">
      <c r="A804">
        <v>1836</v>
      </c>
      <c r="C804" t="s">
        <v>2367</v>
      </c>
      <c r="D804" t="s">
        <v>2368</v>
      </c>
      <c r="E804">
        <v>188.15650099999999</v>
      </c>
      <c r="F804">
        <v>188.30860000000001</v>
      </c>
      <c r="G804" t="s">
        <v>2369</v>
      </c>
      <c r="H804" t="str">
        <f>VLOOKUP(G804,UnitTestItems!B$2:I$685,4,FALSE)</f>
        <v>H20C14</v>
      </c>
    </row>
    <row r="805" spans="1:8" x14ac:dyDescent="0.3">
      <c r="A805">
        <v>198</v>
      </c>
      <c r="B805" t="s">
        <v>2370</v>
      </c>
      <c r="C805" t="s">
        <v>2371</v>
      </c>
      <c r="D805" t="s">
        <v>2372</v>
      </c>
      <c r="E805">
        <v>189.18894700000001</v>
      </c>
      <c r="F805">
        <v>189.30940000000001</v>
      </c>
      <c r="G805" t="s">
        <v>2373</v>
      </c>
      <c r="H805" t="str">
        <f>VLOOKUP(G805,UnitTestItems!B$2:I$685,4,FALSE)</f>
        <v>H15D5C10N2O</v>
      </c>
    </row>
    <row r="806" spans="1:8" x14ac:dyDescent="0.3">
      <c r="A806">
        <v>301</v>
      </c>
      <c r="B806" t="s">
        <v>2374</v>
      </c>
      <c r="C806" t="s">
        <v>2374</v>
      </c>
      <c r="D806" t="s">
        <v>2375</v>
      </c>
      <c r="E806">
        <v>190.07422800000001</v>
      </c>
      <c r="F806">
        <v>190.1986</v>
      </c>
      <c r="G806" t="s">
        <v>2376</v>
      </c>
      <c r="H806" t="str">
        <f>VLOOKUP(G806,UnitTestItems!B$2:I$685,4,FALSE)</f>
        <v>H10C10N2O2</v>
      </c>
    </row>
    <row r="807" spans="1:8" x14ac:dyDescent="0.3">
      <c r="A807">
        <v>1023</v>
      </c>
      <c r="C807" t="s">
        <v>2377</v>
      </c>
      <c r="D807" t="s">
        <v>2378</v>
      </c>
      <c r="E807">
        <v>191.99148600000001</v>
      </c>
      <c r="F807">
        <v>192.2559</v>
      </c>
      <c r="G807" t="s">
        <v>2379</v>
      </c>
      <c r="H807" t="str">
        <f>VLOOKUP(G807,UnitTestItems!B$2:I$685,4,FALSE)</f>
        <v>H8C6O3S2</v>
      </c>
    </row>
    <row r="808" spans="1:8" x14ac:dyDescent="0.3">
      <c r="A808">
        <v>490</v>
      </c>
      <c r="B808" t="s">
        <v>2380</v>
      </c>
      <c r="C808" t="s">
        <v>2380</v>
      </c>
      <c r="D808" t="s">
        <v>2381</v>
      </c>
      <c r="E808">
        <v>192.063388</v>
      </c>
      <c r="F808">
        <v>192.16659999999999</v>
      </c>
      <c r="G808" t="s">
        <v>2380</v>
      </c>
      <c r="H808" t="e">
        <f>VLOOKUP(G808,UnitTestItems!B$2:I$685,4,FALSE)</f>
        <v>#N/A</v>
      </c>
    </row>
    <row r="809" spans="1:8" x14ac:dyDescent="0.3">
      <c r="A809">
        <v>1249</v>
      </c>
      <c r="C809" t="s">
        <v>2382</v>
      </c>
      <c r="D809" t="s">
        <v>2383</v>
      </c>
      <c r="E809">
        <v>195.075625</v>
      </c>
      <c r="F809">
        <v>195.17869999999999</v>
      </c>
      <c r="G809" t="s">
        <v>2384</v>
      </c>
      <c r="H809" t="str">
        <f>VLOOKUP(G809,UnitTestItems!B$2:I$685,4,FALSE)</f>
        <v>H9C7N5O2</v>
      </c>
    </row>
    <row r="810" spans="1:8" x14ac:dyDescent="0.3">
      <c r="A810">
        <v>1884</v>
      </c>
      <c r="C810" t="s">
        <v>2385</v>
      </c>
      <c r="D810" t="s">
        <v>2386</v>
      </c>
      <c r="E810">
        <v>196.08479199999999</v>
      </c>
      <c r="F810">
        <v>196.20320000000001</v>
      </c>
      <c r="G810" t="s">
        <v>2387</v>
      </c>
      <c r="H810" t="str">
        <f>VLOOKUP(G810,UnitTestItems!B$2:I$685,4,FALSE)</f>
        <v>H12C9N2O3</v>
      </c>
    </row>
    <row r="811" spans="1:8" x14ac:dyDescent="0.3">
      <c r="A811">
        <v>1899</v>
      </c>
      <c r="C811" t="s">
        <v>2388</v>
      </c>
      <c r="D811" t="s">
        <v>2389</v>
      </c>
      <c r="E811">
        <v>196.08479199999999</v>
      </c>
      <c r="F811">
        <v>196.20320000000001</v>
      </c>
      <c r="G811" t="s">
        <v>2387</v>
      </c>
      <c r="H811" t="str">
        <f>VLOOKUP(G811,UnitTestItems!B$2:I$685,4,FALSE)</f>
        <v>H12C9N2O3</v>
      </c>
    </row>
    <row r="812" spans="1:8" x14ac:dyDescent="0.3">
      <c r="A812">
        <v>1260</v>
      </c>
      <c r="C812" t="s">
        <v>2390</v>
      </c>
      <c r="D812" t="s">
        <v>2391</v>
      </c>
      <c r="E812">
        <v>196.10860199999999</v>
      </c>
      <c r="F812">
        <v>196.22640000000001</v>
      </c>
      <c r="G812" t="s">
        <v>2392</v>
      </c>
      <c r="H812" t="str">
        <f>VLOOKUP(G812,UnitTestItems!B$2:I$685,4,FALSE)</f>
        <v>H14C9N3O2</v>
      </c>
    </row>
    <row r="813" spans="1:8" x14ac:dyDescent="0.3">
      <c r="A813">
        <v>1031</v>
      </c>
      <c r="C813" t="s">
        <v>2393</v>
      </c>
      <c r="D813" t="s">
        <v>2394</v>
      </c>
      <c r="E813">
        <v>196.12117799999999</v>
      </c>
      <c r="F813">
        <v>196.24619999999999</v>
      </c>
      <c r="G813" t="s">
        <v>2395</v>
      </c>
      <c r="H813" t="str">
        <f>VLOOKUP(G813,UnitTestItems!B$2:I$685,4,FALSE)</f>
        <v>H16C10N2O2</v>
      </c>
    </row>
    <row r="814" spans="1:8" x14ac:dyDescent="0.3">
      <c r="A814">
        <v>396</v>
      </c>
      <c r="B814" t="s">
        <v>2396</v>
      </c>
      <c r="C814" t="s">
        <v>2397</v>
      </c>
      <c r="D814" t="s">
        <v>2398</v>
      </c>
      <c r="E814">
        <v>197.04531</v>
      </c>
      <c r="F814">
        <v>197.12620000000001</v>
      </c>
      <c r="G814" t="s">
        <v>2399</v>
      </c>
      <c r="H814" t="str">
        <f>VLOOKUP(G814,UnitTestItems!B$2:I$685,4,FALSE)</f>
        <v>H12C5NO5P</v>
      </c>
    </row>
    <row r="815" spans="1:8" x14ac:dyDescent="0.3">
      <c r="A815">
        <v>941</v>
      </c>
      <c r="C815" t="s">
        <v>2400</v>
      </c>
      <c r="D815" t="s">
        <v>2401</v>
      </c>
      <c r="E815">
        <v>198.98135199999999</v>
      </c>
      <c r="F815">
        <v>199.16399999999999</v>
      </c>
      <c r="G815" t="s">
        <v>2402</v>
      </c>
      <c r="H815" t="str">
        <f>VLOOKUP(G815,UnitTestItems!B$2:I$685,4,FALSE)</f>
        <v>H3C6N2O4S</v>
      </c>
    </row>
    <row r="816" spans="1:8" x14ac:dyDescent="0.3">
      <c r="A816">
        <v>343</v>
      </c>
      <c r="C816" t="s">
        <v>2403</v>
      </c>
      <c r="D816" t="s">
        <v>2404</v>
      </c>
      <c r="E816">
        <v>199.066699</v>
      </c>
      <c r="F816">
        <v>199.27</v>
      </c>
      <c r="G816" t="s">
        <v>2405</v>
      </c>
      <c r="H816" t="str">
        <f>VLOOKUP(G816,UnitTestItems!B$2:I$685,4,FALSE)</f>
        <v>H13C9NO2S</v>
      </c>
    </row>
    <row r="817" spans="1:8" x14ac:dyDescent="0.3">
      <c r="A817">
        <v>291</v>
      </c>
      <c r="B817" t="s">
        <v>2406</v>
      </c>
      <c r="C817" t="s">
        <v>2407</v>
      </c>
      <c r="D817" t="s">
        <v>2408</v>
      </c>
      <c r="E817">
        <v>201.970617</v>
      </c>
      <c r="F817">
        <v>200.59</v>
      </c>
      <c r="G817" t="s">
        <v>2407</v>
      </c>
      <c r="H817" t="str">
        <f>VLOOKUP(G817,UnitTestItems!B$2:I$685,4,FALSE)</f>
        <v>Hg</v>
      </c>
    </row>
    <row r="818" spans="1:8" x14ac:dyDescent="0.3">
      <c r="A818">
        <v>43</v>
      </c>
      <c r="B818" t="s">
        <v>2409</v>
      </c>
      <c r="C818" t="s">
        <v>2409</v>
      </c>
      <c r="D818" t="s">
        <v>2410</v>
      </c>
      <c r="E818">
        <v>203.079373</v>
      </c>
      <c r="F818">
        <v>203.1925</v>
      </c>
      <c r="G818" t="s">
        <v>2409</v>
      </c>
      <c r="H818" t="e">
        <f>VLOOKUP(G818,UnitTestItems!B$2:I$685,4,FALSE)</f>
        <v>#N/A</v>
      </c>
    </row>
    <row r="819" spans="1:8" x14ac:dyDescent="0.3">
      <c r="A819">
        <v>2006</v>
      </c>
      <c r="C819" t="s">
        <v>2411</v>
      </c>
      <c r="D819" t="s">
        <v>2412</v>
      </c>
      <c r="E819">
        <v>203.950987</v>
      </c>
      <c r="F819">
        <v>204.97630000000001</v>
      </c>
      <c r="G819" t="s">
        <v>2413</v>
      </c>
      <c r="H819" t="str">
        <f>VLOOKUP(G819,UnitTestItems!B$2:I$685,4,FALSE)</f>
        <v>H7C4O3PCl2</v>
      </c>
    </row>
    <row r="820" spans="1:8" x14ac:dyDescent="0.3">
      <c r="A820">
        <v>44</v>
      </c>
      <c r="B820" t="s">
        <v>2414</v>
      </c>
      <c r="C820" t="s">
        <v>2415</v>
      </c>
      <c r="D820" t="s">
        <v>2415</v>
      </c>
      <c r="E820">
        <v>204.18780100000001</v>
      </c>
      <c r="F820">
        <v>204.3511</v>
      </c>
      <c r="G820" t="s">
        <v>2416</v>
      </c>
      <c r="H820" t="str">
        <f>VLOOKUP(G820,UnitTestItems!B$2:I$685,4,FALSE)</f>
        <v>H24C15</v>
      </c>
    </row>
    <row r="821" spans="1:8" x14ac:dyDescent="0.3">
      <c r="A821">
        <v>135</v>
      </c>
      <c r="B821" t="s">
        <v>2417</v>
      </c>
      <c r="C821" t="s">
        <v>2418</v>
      </c>
      <c r="D821" t="s">
        <v>2419</v>
      </c>
      <c r="E821">
        <v>206.16706500000001</v>
      </c>
      <c r="F821">
        <v>206.32390000000001</v>
      </c>
      <c r="G821" t="s">
        <v>2420</v>
      </c>
      <c r="H821" t="str">
        <f>VLOOKUP(G821,UnitTestItems!B$2:I$685,4,FALSE)</f>
        <v>H22C14O</v>
      </c>
    </row>
    <row r="822" spans="1:8" x14ac:dyDescent="0.3">
      <c r="A822">
        <v>134</v>
      </c>
      <c r="B822" t="s">
        <v>2421</v>
      </c>
      <c r="C822" t="s">
        <v>2422</v>
      </c>
      <c r="D822" t="s">
        <v>2423</v>
      </c>
      <c r="E822">
        <v>208.182715</v>
      </c>
      <c r="F822">
        <v>208.3398</v>
      </c>
      <c r="G822" t="s">
        <v>2424</v>
      </c>
      <c r="H822" t="str">
        <f>VLOOKUP(G822,UnitTestItems!B$2:I$685,4,FALSE)</f>
        <v>H24C14O</v>
      </c>
    </row>
    <row r="823" spans="1:8" x14ac:dyDescent="0.3">
      <c r="A823">
        <v>893</v>
      </c>
      <c r="C823" t="s">
        <v>2425</v>
      </c>
      <c r="D823" t="s">
        <v>2426</v>
      </c>
      <c r="E823">
        <v>209.018035</v>
      </c>
      <c r="F823">
        <v>209.28639999999999</v>
      </c>
      <c r="G823" t="s">
        <v>2427</v>
      </c>
      <c r="H823" t="str">
        <f>VLOOKUP(G823,UnitTestItems!B$2:I$685,4,FALSE)</f>
        <v>H11C6NO3S2</v>
      </c>
    </row>
    <row r="824" spans="1:8" x14ac:dyDescent="0.3">
      <c r="A824">
        <v>894</v>
      </c>
      <c r="C824" t="s">
        <v>2428</v>
      </c>
      <c r="D824" t="s">
        <v>2429</v>
      </c>
      <c r="E824">
        <v>210.00205</v>
      </c>
      <c r="F824">
        <v>210.27119999999999</v>
      </c>
      <c r="G824" t="s">
        <v>2430</v>
      </c>
      <c r="H824" t="str">
        <f>VLOOKUP(G824,UnitTestItems!B$2:I$685,4,FALSE)</f>
        <v>H10C6O4S2</v>
      </c>
    </row>
    <row r="825" spans="1:8" x14ac:dyDescent="0.3">
      <c r="A825">
        <v>1972</v>
      </c>
      <c r="C825" t="s">
        <v>2431</v>
      </c>
      <c r="D825" t="s">
        <v>2432</v>
      </c>
      <c r="E825">
        <v>210.16198</v>
      </c>
      <c r="F825">
        <v>210.3126</v>
      </c>
      <c r="G825" t="s">
        <v>2433</v>
      </c>
      <c r="H825" t="str">
        <f>VLOOKUP(G825,UnitTestItems!B$2:I$685,4,FALSE)</f>
        <v>H22C13O2</v>
      </c>
    </row>
    <row r="826" spans="1:8" x14ac:dyDescent="0.3">
      <c r="A826">
        <v>45</v>
      </c>
      <c r="B826" t="s">
        <v>2434</v>
      </c>
      <c r="C826" t="s">
        <v>2435</v>
      </c>
      <c r="D826" t="s">
        <v>2435</v>
      </c>
      <c r="E826">
        <v>210.19836599999999</v>
      </c>
      <c r="F826">
        <v>210.35560000000001</v>
      </c>
      <c r="G826" t="s">
        <v>2436</v>
      </c>
      <c r="H826" t="str">
        <f>VLOOKUP(G826,UnitTestItems!B$2:I$685,4,FALSE)</f>
        <v>H26C14O</v>
      </c>
    </row>
    <row r="827" spans="1:8" x14ac:dyDescent="0.3">
      <c r="A827">
        <v>751</v>
      </c>
      <c r="C827" t="s">
        <v>2437</v>
      </c>
      <c r="D827" t="s">
        <v>2438</v>
      </c>
      <c r="E827">
        <v>210.986535</v>
      </c>
      <c r="F827">
        <v>211.08860000000001</v>
      </c>
      <c r="G827" t="s">
        <v>2439</v>
      </c>
      <c r="H827" t="str">
        <f>VLOOKUP(G827,UnitTestItems!B$2:I$685,4,FALSE)</f>
        <v>HC6N3O6</v>
      </c>
    </row>
    <row r="828" spans="1:8" x14ac:dyDescent="0.3">
      <c r="A828">
        <v>1356</v>
      </c>
      <c r="C828" t="s">
        <v>2440</v>
      </c>
      <c r="D828" t="s">
        <v>2441</v>
      </c>
      <c r="E828">
        <v>212.00859</v>
      </c>
      <c r="F828">
        <v>212.09450000000001</v>
      </c>
      <c r="G828" t="s">
        <v>2442</v>
      </c>
      <c r="H828" t="str">
        <f>VLOOKUP(G828,UnitTestItems!B$2:I$685,4,FALSE)</f>
        <v>H9C5O7P</v>
      </c>
    </row>
    <row r="829" spans="1:8" x14ac:dyDescent="0.3">
      <c r="A829">
        <v>1887</v>
      </c>
      <c r="C829" t="s">
        <v>2443</v>
      </c>
      <c r="D829" t="s">
        <v>2444</v>
      </c>
      <c r="E829">
        <v>213.11134100000001</v>
      </c>
      <c r="F829">
        <v>213.2337</v>
      </c>
      <c r="G829" t="s">
        <v>2445</v>
      </c>
      <c r="H829" t="str">
        <f>VLOOKUP(G829,UnitTestItems!B$2:I$685,4,FALSE)</f>
        <v>H15C9N3O3</v>
      </c>
    </row>
    <row r="830" spans="1:8" x14ac:dyDescent="0.3">
      <c r="A830">
        <v>1888</v>
      </c>
      <c r="C830" t="s">
        <v>2446</v>
      </c>
      <c r="D830" t="s">
        <v>2447</v>
      </c>
      <c r="E830">
        <v>214.09535700000001</v>
      </c>
      <c r="F830">
        <v>214.21850000000001</v>
      </c>
      <c r="G830" t="s">
        <v>2448</v>
      </c>
      <c r="H830" t="str">
        <f>VLOOKUP(G830,UnitTestItems!B$2:I$685,4,FALSE)</f>
        <v>H14C9N2O4</v>
      </c>
    </row>
    <row r="831" spans="1:8" x14ac:dyDescent="0.3">
      <c r="A831">
        <v>261</v>
      </c>
      <c r="B831" t="s">
        <v>2449</v>
      </c>
      <c r="C831" t="s">
        <v>2449</v>
      </c>
      <c r="D831" t="s">
        <v>2450</v>
      </c>
      <c r="E831">
        <v>214.97108399999999</v>
      </c>
      <c r="F831">
        <v>215.24950000000001</v>
      </c>
      <c r="G831" t="s">
        <v>2451</v>
      </c>
      <c r="H831" t="str">
        <f>VLOOKUP(G831,UnitTestItems!B$2:I$685,4,FALSE)</f>
        <v>H5C7NO3S2</v>
      </c>
    </row>
    <row r="832" spans="1:8" x14ac:dyDescent="0.3">
      <c r="A832">
        <v>762</v>
      </c>
      <c r="C832" t="s">
        <v>2452</v>
      </c>
      <c r="D832" t="s">
        <v>2453</v>
      </c>
      <c r="E832">
        <v>214.99046899999999</v>
      </c>
      <c r="F832">
        <v>216.06399999999999</v>
      </c>
      <c r="G832" t="s">
        <v>2454</v>
      </c>
      <c r="H832" t="str">
        <f>VLOOKUP(G832,UnitTestItems!B$2:I$685,4,FALSE)</f>
        <v>H7C9NOCl2</v>
      </c>
    </row>
    <row r="833" spans="1:8" x14ac:dyDescent="0.3">
      <c r="A833">
        <v>1973</v>
      </c>
      <c r="C833" t="s">
        <v>2455</v>
      </c>
      <c r="D833" t="s">
        <v>2456</v>
      </c>
      <c r="E833">
        <v>216.099774</v>
      </c>
      <c r="F833">
        <v>216.23099999999999</v>
      </c>
      <c r="G833" t="s">
        <v>2457</v>
      </c>
      <c r="H833" t="str">
        <f>VLOOKUP(G833,UnitTestItems!B$2:I$685,4,FALSE)</f>
        <v>H16C10O5</v>
      </c>
    </row>
    <row r="834" spans="1:8" x14ac:dyDescent="0.3">
      <c r="A834">
        <v>1908</v>
      </c>
      <c r="C834" t="s">
        <v>2458</v>
      </c>
      <c r="D834" t="s">
        <v>2459</v>
      </c>
      <c r="E834">
        <v>217.095023</v>
      </c>
      <c r="F834">
        <v>217.2191</v>
      </c>
      <c r="G834" t="s">
        <v>2460</v>
      </c>
      <c r="H834" t="str">
        <f>VLOOKUP(G834,UnitTestItems!B$2:I$685,4,FALSE)</f>
        <v>H15C9NO5</v>
      </c>
    </row>
    <row r="835" spans="1:8" x14ac:dyDescent="0.3">
      <c r="A835">
        <v>1393</v>
      </c>
      <c r="C835" t="s">
        <v>2461</v>
      </c>
      <c r="D835" t="s">
        <v>2462</v>
      </c>
      <c r="E835">
        <v>217.156612</v>
      </c>
      <c r="F835">
        <v>217.2535</v>
      </c>
      <c r="G835" t="s">
        <v>2463</v>
      </c>
      <c r="H835" t="str">
        <f>VLOOKUP(G835,UnitTestItems!B$2:I$685,4,FALSE)</f>
        <v>H20C8^13.003355C3^15.000109N2O2</v>
      </c>
    </row>
    <row r="836" spans="1:8" x14ac:dyDescent="0.3">
      <c r="A836">
        <v>1395</v>
      </c>
      <c r="C836" t="s">
        <v>2464</v>
      </c>
      <c r="D836" t="s">
        <v>2465</v>
      </c>
      <c r="E836">
        <v>217.16245599999999</v>
      </c>
      <c r="F836">
        <v>217.28049999999999</v>
      </c>
      <c r="G836" t="s">
        <v>2466</v>
      </c>
      <c r="H836" t="str">
        <f>VLOOKUP(G836,UnitTestItems!B$2:I$685,4,FALSE)</f>
        <v>H18D2C10^13.003355C^15.000109N2O2</v>
      </c>
    </row>
    <row r="837" spans="1:8" x14ac:dyDescent="0.3">
      <c r="A837">
        <v>1392</v>
      </c>
      <c r="C837" t="s">
        <v>2467</v>
      </c>
      <c r="D837" t="s">
        <v>2468</v>
      </c>
      <c r="E837">
        <v>217.16293200000001</v>
      </c>
      <c r="F837">
        <v>217.2527</v>
      </c>
      <c r="G837" t="s">
        <v>2469</v>
      </c>
      <c r="H837" t="str">
        <f>VLOOKUP(G837,UnitTestItems!B$2:I$685,4,FALSE)</f>
        <v>H20C7^13.003355C4N^15.000109NO2</v>
      </c>
    </row>
    <row r="838" spans="1:8" x14ac:dyDescent="0.3">
      <c r="A838">
        <v>1394</v>
      </c>
      <c r="C838" t="s">
        <v>2470</v>
      </c>
      <c r="D838" t="s">
        <v>2471</v>
      </c>
      <c r="E838">
        <v>217.16877600000001</v>
      </c>
      <c r="F838">
        <v>217.27969999999999</v>
      </c>
      <c r="G838" t="s">
        <v>2472</v>
      </c>
      <c r="H838" t="str">
        <f>VLOOKUP(G838,UnitTestItems!B$2:I$685,4,FALSE)</f>
        <v>H18D2C9^13.003355C2N^15.000109NO2</v>
      </c>
    </row>
    <row r="839" spans="1:8" x14ac:dyDescent="0.3">
      <c r="A839">
        <v>1396</v>
      </c>
      <c r="C839" t="s">
        <v>2473</v>
      </c>
      <c r="D839" t="s">
        <v>2474</v>
      </c>
      <c r="E839">
        <v>217.175096</v>
      </c>
      <c r="F839">
        <v>217.279</v>
      </c>
      <c r="G839" t="s">
        <v>2475</v>
      </c>
      <c r="H839" t="str">
        <f>VLOOKUP(G839,UnitTestItems!B$2:I$685,4,FALSE)</f>
        <v>H18D2C8^13.003355C3N2O2</v>
      </c>
    </row>
    <row r="840" spans="1:8" x14ac:dyDescent="0.3">
      <c r="A840">
        <v>176</v>
      </c>
      <c r="B840" t="s">
        <v>2476</v>
      </c>
      <c r="C840" t="s">
        <v>2476</v>
      </c>
      <c r="D840" t="s">
        <v>2477</v>
      </c>
      <c r="E840">
        <v>218.16706500000001</v>
      </c>
      <c r="F840">
        <v>218.33459999999999</v>
      </c>
      <c r="G840" t="s">
        <v>2478</v>
      </c>
      <c r="H840" t="str">
        <f>VLOOKUP(G840,UnitTestItems!B$2:I$685,4,FALSE)</f>
        <v>H22C15O</v>
      </c>
    </row>
    <row r="841" spans="1:8" x14ac:dyDescent="0.3">
      <c r="A841">
        <v>1895</v>
      </c>
      <c r="C841" t="s">
        <v>2479</v>
      </c>
      <c r="D841" t="s">
        <v>2480</v>
      </c>
      <c r="E841">
        <v>219.08954299999999</v>
      </c>
      <c r="F841">
        <v>219.23650000000001</v>
      </c>
      <c r="G841" t="s">
        <v>2481</v>
      </c>
      <c r="H841" t="str">
        <f>VLOOKUP(G841,UnitTestItems!B$2:I$685,4,FALSE)</f>
        <v>H13C12NO3</v>
      </c>
    </row>
    <row r="842" spans="1:8" x14ac:dyDescent="0.3">
      <c r="A842">
        <v>1903</v>
      </c>
      <c r="C842" t="s">
        <v>2482</v>
      </c>
      <c r="D842" t="s">
        <v>2483</v>
      </c>
      <c r="E842">
        <v>219.08954299999999</v>
      </c>
      <c r="F842">
        <v>219.23650000000001</v>
      </c>
      <c r="G842" t="s">
        <v>2481</v>
      </c>
      <c r="H842" t="str">
        <f>VLOOKUP(G842,UnitTestItems!B$2:I$685,4,FALSE)</f>
        <v>H13C12NO3</v>
      </c>
    </row>
    <row r="843" spans="1:8" x14ac:dyDescent="0.3">
      <c r="A843">
        <v>824</v>
      </c>
      <c r="C843" t="s">
        <v>2484</v>
      </c>
      <c r="D843" t="s">
        <v>2485</v>
      </c>
      <c r="E843">
        <v>220.048407</v>
      </c>
      <c r="F843">
        <v>220.1815</v>
      </c>
      <c r="G843" t="s">
        <v>2486</v>
      </c>
      <c r="H843" t="str">
        <f>VLOOKUP(G843,UnitTestItems!B$2:I$685,4,FALSE)</f>
        <v>H8C10N2O4</v>
      </c>
    </row>
    <row r="844" spans="1:8" x14ac:dyDescent="0.3">
      <c r="A844">
        <v>2022</v>
      </c>
      <c r="C844" t="s">
        <v>2487</v>
      </c>
      <c r="D844" t="s">
        <v>2488</v>
      </c>
      <c r="E844">
        <v>220.058303</v>
      </c>
      <c r="F844">
        <v>220.17670000000001</v>
      </c>
      <c r="G844" t="s">
        <v>2489</v>
      </c>
      <c r="H844" t="str">
        <f>VLOOKUP(G844,UnitTestItems!B$2:I$685,4,FALSE)</f>
        <v>H12C8O7</v>
      </c>
    </row>
    <row r="845" spans="1:8" x14ac:dyDescent="0.3">
      <c r="A845">
        <v>376</v>
      </c>
      <c r="B845" t="s">
        <v>2490</v>
      </c>
      <c r="C845" t="s">
        <v>2491</v>
      </c>
      <c r="D845" t="s">
        <v>2491</v>
      </c>
      <c r="E845">
        <v>220.182715</v>
      </c>
      <c r="F845">
        <v>220.35050000000001</v>
      </c>
      <c r="G845" t="s">
        <v>2492</v>
      </c>
      <c r="H845" t="str">
        <f>VLOOKUP(G845,UnitTestItems!B$2:I$685,4,FALSE)</f>
        <v>H24C15O</v>
      </c>
    </row>
    <row r="846" spans="1:8" x14ac:dyDescent="0.3">
      <c r="A846">
        <v>1833</v>
      </c>
      <c r="C846" t="s">
        <v>2493</v>
      </c>
      <c r="D846" t="s">
        <v>2494</v>
      </c>
      <c r="E846">
        <v>220.182715</v>
      </c>
      <c r="F846">
        <v>220.35050000000001</v>
      </c>
      <c r="G846" t="s">
        <v>2492</v>
      </c>
      <c r="H846" t="str">
        <f>VLOOKUP(G846,UnitTestItems!B$2:I$685,4,FALSE)</f>
        <v>H24C15O</v>
      </c>
    </row>
    <row r="847" spans="1:8" x14ac:dyDescent="0.3">
      <c r="A847">
        <v>464</v>
      </c>
      <c r="B847" t="s">
        <v>2495</v>
      </c>
      <c r="C847" t="s">
        <v>2496</v>
      </c>
      <c r="D847" t="s">
        <v>2497</v>
      </c>
      <c r="E847">
        <v>220.99121299999999</v>
      </c>
      <c r="F847">
        <v>221.2054</v>
      </c>
      <c r="G847" t="s">
        <v>2498</v>
      </c>
      <c r="H847" t="str">
        <f>VLOOKUP(G847,UnitTestItems!B$2:I$685,4,FALSE)</f>
        <v>H5C^13.003355C6NO3S2</v>
      </c>
    </row>
    <row r="848" spans="1:8" x14ac:dyDescent="0.3">
      <c r="A848">
        <v>739</v>
      </c>
      <c r="C848" t="s">
        <v>2499</v>
      </c>
      <c r="D848" t="s">
        <v>2500</v>
      </c>
      <c r="E848">
        <v>224.152478</v>
      </c>
      <c r="F848">
        <v>224.29939999999999</v>
      </c>
      <c r="G848" t="s">
        <v>2501</v>
      </c>
      <c r="H848" t="str">
        <f>VLOOKUP(G848,UnitTestItems!B$2:I$685,4,FALSE)</f>
        <v>H20C12N2O2</v>
      </c>
    </row>
    <row r="849" spans="1:8" x14ac:dyDescent="0.3">
      <c r="A849">
        <v>1838</v>
      </c>
      <c r="C849" t="s">
        <v>2502</v>
      </c>
      <c r="D849" t="s">
        <v>2503</v>
      </c>
      <c r="E849">
        <v>224.25040100000001</v>
      </c>
      <c r="F849">
        <v>224.42529999999999</v>
      </c>
      <c r="G849" t="s">
        <v>2504</v>
      </c>
      <c r="H849" t="str">
        <f>VLOOKUP(G849,UnitTestItems!B$2:I$685,4,FALSE)</f>
        <v>H32C16</v>
      </c>
    </row>
    <row r="850" spans="1:8" x14ac:dyDescent="0.3">
      <c r="A850">
        <v>1277</v>
      </c>
      <c r="C850" t="s">
        <v>2505</v>
      </c>
      <c r="D850" t="s">
        <v>2506</v>
      </c>
      <c r="E850">
        <v>225.09021200000001</v>
      </c>
      <c r="F850">
        <v>225.24590000000001</v>
      </c>
      <c r="G850" t="s">
        <v>2507</v>
      </c>
      <c r="H850" t="str">
        <f>VLOOKUP(G850,UnitTestItems!B$2:I$685,4,FALSE)</f>
        <v>H11C13N3O</v>
      </c>
    </row>
    <row r="851" spans="1:8" x14ac:dyDescent="0.3">
      <c r="A851">
        <v>89</v>
      </c>
      <c r="B851" t="s">
        <v>2508</v>
      </c>
      <c r="C851" t="s">
        <v>2509</v>
      </c>
      <c r="D851" t="s">
        <v>2510</v>
      </c>
      <c r="E851">
        <v>225.093583</v>
      </c>
      <c r="F851">
        <v>225.31059999999999</v>
      </c>
      <c r="G851" t="s">
        <v>2511</v>
      </c>
      <c r="H851" t="str">
        <f>VLOOKUP(G851,UnitTestItems!B$2:I$685,4,FALSE)</f>
        <v>H15C10N3OS</v>
      </c>
    </row>
    <row r="852" spans="1:8" x14ac:dyDescent="0.3">
      <c r="A852">
        <v>738</v>
      </c>
      <c r="C852" t="s">
        <v>2512</v>
      </c>
      <c r="D852" t="s">
        <v>2513</v>
      </c>
      <c r="E852">
        <v>225.155833</v>
      </c>
      <c r="F852">
        <v>225.2921</v>
      </c>
      <c r="G852" t="s">
        <v>2514</v>
      </c>
      <c r="H852" t="str">
        <f>VLOOKUP(G852,UnitTestItems!B$2:I$685,4,FALSE)</f>
        <v>H20C11^13.003355CN2O2</v>
      </c>
    </row>
    <row r="853" spans="1:8" x14ac:dyDescent="0.3">
      <c r="A853">
        <v>1897</v>
      </c>
      <c r="C853" t="s">
        <v>2515</v>
      </c>
      <c r="D853" t="s">
        <v>2516</v>
      </c>
      <c r="E853">
        <v>226.04773800000001</v>
      </c>
      <c r="F853">
        <v>226.18279999999999</v>
      </c>
      <c r="G853" t="s">
        <v>2517</v>
      </c>
      <c r="H853" t="str">
        <f>VLOOKUP(G853,UnitTestItems!B$2:I$685,4,FALSE)</f>
        <v>H10C10O6</v>
      </c>
    </row>
    <row r="854" spans="1:8" x14ac:dyDescent="0.3">
      <c r="A854">
        <v>1844</v>
      </c>
      <c r="C854" t="s">
        <v>2518</v>
      </c>
      <c r="D854" t="s">
        <v>2519</v>
      </c>
      <c r="E854">
        <v>226.04773800000001</v>
      </c>
      <c r="F854">
        <v>226.18279999999999</v>
      </c>
      <c r="G854" t="s">
        <v>2517</v>
      </c>
      <c r="H854" t="str">
        <f>VLOOKUP(G854,UnitTestItems!B$2:I$685,4,FALSE)</f>
        <v>H10C10O6</v>
      </c>
    </row>
    <row r="855" spans="1:8" x14ac:dyDescent="0.3">
      <c r="A855">
        <v>3</v>
      </c>
      <c r="B855" t="s">
        <v>2520</v>
      </c>
      <c r="C855" t="s">
        <v>2520</v>
      </c>
      <c r="D855" t="s">
        <v>2521</v>
      </c>
      <c r="E855">
        <v>226.07759799999999</v>
      </c>
      <c r="F855">
        <v>226.2954</v>
      </c>
      <c r="G855" t="s">
        <v>2522</v>
      </c>
      <c r="H855" t="str">
        <f>VLOOKUP(G855,UnitTestItems!B$2:I$685,4,FALSE)</f>
        <v>H14C10N2O2S</v>
      </c>
    </row>
    <row r="856" spans="1:8" x14ac:dyDescent="0.3">
      <c r="A856">
        <v>105</v>
      </c>
      <c r="B856" t="s">
        <v>2523</v>
      </c>
      <c r="C856" t="s">
        <v>2524</v>
      </c>
      <c r="D856" t="s">
        <v>2525</v>
      </c>
      <c r="E856">
        <v>227.126991</v>
      </c>
      <c r="F856">
        <v>227.2603</v>
      </c>
      <c r="G856" t="s">
        <v>2526</v>
      </c>
      <c r="H856" t="str">
        <f>VLOOKUP(G856,UnitTestItems!B$2:I$685,4,FALSE)</f>
        <v>H17C10N3O3</v>
      </c>
    </row>
    <row r="857" spans="1:8" x14ac:dyDescent="0.3">
      <c r="A857">
        <v>513</v>
      </c>
      <c r="B857" t="s">
        <v>2527</v>
      </c>
      <c r="C857" t="s">
        <v>2527</v>
      </c>
      <c r="D857" t="s">
        <v>2528</v>
      </c>
      <c r="E857">
        <v>227.22491500000001</v>
      </c>
      <c r="F857">
        <v>227.3862</v>
      </c>
      <c r="G857" t="s">
        <v>2529</v>
      </c>
      <c r="H857" t="str">
        <f>VLOOKUP(G857,UnitTestItems!B$2:I$685,4,FALSE)</f>
        <v>H29C14NO</v>
      </c>
    </row>
    <row r="858" spans="1:8" x14ac:dyDescent="0.3">
      <c r="A858">
        <v>910</v>
      </c>
      <c r="C858" t="s">
        <v>2530</v>
      </c>
      <c r="D858" t="s">
        <v>2531</v>
      </c>
      <c r="E858">
        <v>228.111007</v>
      </c>
      <c r="F858">
        <v>228.245</v>
      </c>
      <c r="G858" t="s">
        <v>2532</v>
      </c>
      <c r="H858" t="e">
        <f>VLOOKUP(G858,UnitTestItems!B$2:I$685,4,FALSE)</f>
        <v>#N/A</v>
      </c>
    </row>
    <row r="859" spans="1:8" x14ac:dyDescent="0.3">
      <c r="A859">
        <v>46</v>
      </c>
      <c r="B859" t="s">
        <v>2533</v>
      </c>
      <c r="C859" t="s">
        <v>2534</v>
      </c>
      <c r="D859" t="s">
        <v>2535</v>
      </c>
      <c r="E859">
        <v>229.01400899999999</v>
      </c>
      <c r="F859">
        <v>229.1266</v>
      </c>
      <c r="G859" t="s">
        <v>2536</v>
      </c>
      <c r="H859" t="str">
        <f>VLOOKUP(G859,UnitTestItems!B$2:I$685,4,FALSE)</f>
        <v>H8C8NO5P</v>
      </c>
    </row>
    <row r="860" spans="1:8" x14ac:dyDescent="0.3">
      <c r="A860">
        <v>737</v>
      </c>
      <c r="C860" t="s">
        <v>2537</v>
      </c>
      <c r="D860" t="s">
        <v>2538</v>
      </c>
      <c r="E860">
        <v>229.16293200000001</v>
      </c>
      <c r="F860">
        <v>229.26339999999999</v>
      </c>
      <c r="G860" t="s">
        <v>2539</v>
      </c>
      <c r="H860" t="str">
        <f>VLOOKUP(G860,UnitTestItems!B$2:I$685,4,FALSE)</f>
        <v>H20C8^13.003355C4N^15.000109NO2</v>
      </c>
    </row>
    <row r="861" spans="1:8" x14ac:dyDescent="0.3">
      <c r="A861">
        <v>1383</v>
      </c>
      <c r="C861" t="s">
        <v>2540</v>
      </c>
      <c r="D861" t="s">
        <v>2541</v>
      </c>
      <c r="E861">
        <v>231.02966000000001</v>
      </c>
      <c r="F861">
        <v>231.14250000000001</v>
      </c>
      <c r="G861" t="s">
        <v>2542</v>
      </c>
      <c r="H861" t="str">
        <f>VLOOKUP(G861,UnitTestItems!B$2:I$685,4,FALSE)</f>
        <v>H10C8NO5P</v>
      </c>
    </row>
    <row r="862" spans="1:8" x14ac:dyDescent="0.3">
      <c r="A862">
        <v>514</v>
      </c>
      <c r="B862" t="s">
        <v>2543</v>
      </c>
      <c r="C862" t="s">
        <v>2544</v>
      </c>
      <c r="D862" t="s">
        <v>2545</v>
      </c>
      <c r="E862">
        <v>232.06435400000001</v>
      </c>
      <c r="F862">
        <v>232.27680000000001</v>
      </c>
      <c r="G862" t="s">
        <v>2546</v>
      </c>
      <c r="H862" t="str">
        <f>VLOOKUP(G862,UnitTestItems!B$2:I$685,4,FALSE)</f>
        <v>H14C9NO4S</v>
      </c>
    </row>
    <row r="863" spans="1:8" x14ac:dyDescent="0.3">
      <c r="A863">
        <v>139</v>
      </c>
      <c r="B863" t="s">
        <v>2547</v>
      </c>
      <c r="C863" t="s">
        <v>2548</v>
      </c>
      <c r="D863" t="s">
        <v>2549</v>
      </c>
      <c r="E863">
        <v>233.05104900000001</v>
      </c>
      <c r="F863">
        <v>233.28620000000001</v>
      </c>
      <c r="G863" t="s">
        <v>2550</v>
      </c>
      <c r="H863" t="str">
        <f>VLOOKUP(G863,UnitTestItems!B$2:I$685,4,FALSE)</f>
        <v>H11C12NO2S</v>
      </c>
    </row>
    <row r="864" spans="1:8" x14ac:dyDescent="0.3">
      <c r="A864">
        <v>1974</v>
      </c>
      <c r="C864" t="s">
        <v>2551</v>
      </c>
      <c r="D864" t="s">
        <v>2552</v>
      </c>
      <c r="E864">
        <v>234.07395299999999</v>
      </c>
      <c r="F864">
        <v>234.20330000000001</v>
      </c>
      <c r="G864" t="s">
        <v>2553</v>
      </c>
      <c r="H864" t="str">
        <f>VLOOKUP(G864,UnitTestItems!B$2:I$685,4,FALSE)</f>
        <v>H14C9O7</v>
      </c>
    </row>
    <row r="865" spans="1:8" x14ac:dyDescent="0.3">
      <c r="A865">
        <v>498</v>
      </c>
      <c r="B865" t="s">
        <v>2554</v>
      </c>
      <c r="C865" t="s">
        <v>2554</v>
      </c>
      <c r="D865" t="s">
        <v>2555</v>
      </c>
      <c r="E865">
        <v>234.16198</v>
      </c>
      <c r="F865">
        <v>234.334</v>
      </c>
      <c r="G865" t="s">
        <v>2556</v>
      </c>
      <c r="H865" t="str">
        <f>VLOOKUP(G865,UnitTestItems!B$2:I$685,4,FALSE)</f>
        <v>H22C15O2</v>
      </c>
    </row>
    <row r="866" spans="1:8" x14ac:dyDescent="0.3">
      <c r="A866">
        <v>2015</v>
      </c>
      <c r="C866" t="s">
        <v>2557</v>
      </c>
      <c r="D866" t="s">
        <v>2558</v>
      </c>
      <c r="E866">
        <v>235.17674099999999</v>
      </c>
      <c r="F866">
        <v>235.2201</v>
      </c>
      <c r="G866" t="s">
        <v>2559</v>
      </c>
      <c r="H866" t="str">
        <f>VLOOKUP(G866,UnitTestItems!B$2:I$685,4,FALSE)</f>
        <v>H20C3^13.003355C9^15.000109N2O2</v>
      </c>
    </row>
    <row r="867" spans="1:8" x14ac:dyDescent="0.3">
      <c r="A867">
        <v>106</v>
      </c>
      <c r="B867" t="s">
        <v>2560</v>
      </c>
      <c r="C867" t="s">
        <v>2561</v>
      </c>
      <c r="D867" t="s">
        <v>2562</v>
      </c>
      <c r="E867">
        <v>236.157185</v>
      </c>
      <c r="F867">
        <v>236.1942</v>
      </c>
      <c r="G867" t="s">
        <v>2563</v>
      </c>
      <c r="H867" t="str">
        <f>VLOOKUP(G867,UnitTestItems!B$2:I$685,4,FALSE)</f>
        <v>H17C^13.003355C9N3O3</v>
      </c>
    </row>
    <row r="868" spans="1:8" x14ac:dyDescent="0.3">
      <c r="A868">
        <v>431</v>
      </c>
      <c r="B868" t="s">
        <v>2564</v>
      </c>
      <c r="C868" t="s">
        <v>2565</v>
      </c>
      <c r="D868" t="s">
        <v>2565</v>
      </c>
      <c r="E868">
        <v>236.21401599999999</v>
      </c>
      <c r="F868">
        <v>236.3929</v>
      </c>
      <c r="G868" t="s">
        <v>2566</v>
      </c>
      <c r="H868" t="str">
        <f>VLOOKUP(G868,UnitTestItems!B$2:I$685,4,FALSE)</f>
        <v>H28C16O</v>
      </c>
    </row>
    <row r="869" spans="1:8" x14ac:dyDescent="0.3">
      <c r="A869">
        <v>1024</v>
      </c>
      <c r="C869" t="s">
        <v>2567</v>
      </c>
      <c r="D869" t="s">
        <v>2568</v>
      </c>
      <c r="E869">
        <v>237.10010800000001</v>
      </c>
      <c r="F869">
        <v>237.2518</v>
      </c>
      <c r="G869" t="s">
        <v>2569</v>
      </c>
      <c r="H869" t="str">
        <f>VLOOKUP(G869,UnitTestItems!B$2:I$685,4,FALSE)</f>
        <v>H15C12NO4</v>
      </c>
    </row>
    <row r="870" spans="1:8" x14ac:dyDescent="0.3">
      <c r="A870">
        <v>47</v>
      </c>
      <c r="B870" t="s">
        <v>2570</v>
      </c>
      <c r="C870" t="s">
        <v>2571</v>
      </c>
      <c r="D870" t="s">
        <v>2571</v>
      </c>
      <c r="E870">
        <v>238.22966600000001</v>
      </c>
      <c r="F870">
        <v>238.40880000000001</v>
      </c>
      <c r="G870" t="s">
        <v>2572</v>
      </c>
      <c r="H870" t="str">
        <f>VLOOKUP(G870,UnitTestItems!B$2:I$685,4,FALSE)</f>
        <v>H30C16O</v>
      </c>
    </row>
    <row r="871" spans="1:8" x14ac:dyDescent="0.3">
      <c r="A871">
        <v>361</v>
      </c>
      <c r="C871" t="s">
        <v>2573</v>
      </c>
      <c r="D871" t="s">
        <v>2574</v>
      </c>
      <c r="E871">
        <v>240.10448199999999</v>
      </c>
      <c r="F871">
        <v>240.3252</v>
      </c>
      <c r="G871" t="s">
        <v>2575</v>
      </c>
      <c r="H871" t="str">
        <f>VLOOKUP(G871,UnitTestItems!B$2:I$685,4,FALSE)</f>
        <v>H16C10N4OS</v>
      </c>
    </row>
    <row r="872" spans="1:8" x14ac:dyDescent="0.3">
      <c r="A872">
        <v>771</v>
      </c>
      <c r="C872" t="s">
        <v>2576</v>
      </c>
      <c r="D872" t="s">
        <v>2577</v>
      </c>
      <c r="E872">
        <v>240.11502999999999</v>
      </c>
      <c r="F872">
        <v>240.297</v>
      </c>
      <c r="G872" t="s">
        <v>2578</v>
      </c>
      <c r="H872" t="str">
        <f>VLOOKUP(G872,UnitTestItems!B$2:I$685,4,FALSE)</f>
        <v>H16C16O2</v>
      </c>
    </row>
    <row r="873" spans="1:8" x14ac:dyDescent="0.3">
      <c r="A873">
        <v>353</v>
      </c>
      <c r="C873" t="s">
        <v>2579</v>
      </c>
      <c r="D873" t="s">
        <v>2580</v>
      </c>
      <c r="E873">
        <v>241.08849699999999</v>
      </c>
      <c r="F873">
        <v>241.31</v>
      </c>
      <c r="G873" t="s">
        <v>2581</v>
      </c>
      <c r="H873" t="str">
        <f>VLOOKUP(G873,UnitTestItems!B$2:I$685,4,FALSE)</f>
        <v>H15C10N3O2S</v>
      </c>
    </row>
    <row r="874" spans="1:8" x14ac:dyDescent="0.3">
      <c r="A874">
        <v>429</v>
      </c>
      <c r="B874" t="s">
        <v>2582</v>
      </c>
      <c r="C874" t="s">
        <v>2583</v>
      </c>
      <c r="D874" t="s">
        <v>2584</v>
      </c>
      <c r="E874">
        <v>242.01915399999999</v>
      </c>
      <c r="F874">
        <v>242.12049999999999</v>
      </c>
      <c r="G874" t="s">
        <v>2585</v>
      </c>
      <c r="H874" t="e">
        <f>VLOOKUP(G874,UnitTestItems!B$2:I$685,4,FALSE)</f>
        <v>#N/A</v>
      </c>
    </row>
    <row r="875" spans="1:8" x14ac:dyDescent="0.3">
      <c r="A875">
        <v>1292</v>
      </c>
      <c r="C875" t="s">
        <v>2586</v>
      </c>
      <c r="D875" t="s">
        <v>2587</v>
      </c>
      <c r="E875">
        <v>242.101505</v>
      </c>
      <c r="F875">
        <v>242.2319</v>
      </c>
      <c r="G875" t="s">
        <v>2588</v>
      </c>
      <c r="H875" t="str">
        <f>VLOOKUP(G875,UnitTestItems!B$2:I$685,4,FALSE)</f>
        <v>H14C9N4O4</v>
      </c>
    </row>
    <row r="876" spans="1:8" x14ac:dyDescent="0.3">
      <c r="A876">
        <v>1264</v>
      </c>
      <c r="C876" t="s">
        <v>2589</v>
      </c>
      <c r="D876" t="s">
        <v>2590</v>
      </c>
      <c r="E876">
        <v>243.085521</v>
      </c>
      <c r="F876">
        <v>243.2166</v>
      </c>
      <c r="G876" t="s">
        <v>2591</v>
      </c>
      <c r="H876" t="str">
        <f>VLOOKUP(G876,UnitTestItems!B$2:I$685,4,FALSE)</f>
        <v>H13C9N3O5</v>
      </c>
    </row>
    <row r="877" spans="1:8" x14ac:dyDescent="0.3">
      <c r="A877">
        <v>1021</v>
      </c>
      <c r="C877" t="s">
        <v>2592</v>
      </c>
      <c r="D877" t="s">
        <v>2593</v>
      </c>
      <c r="E877">
        <v>244.058303</v>
      </c>
      <c r="F877">
        <v>244.19810000000001</v>
      </c>
      <c r="G877" t="s">
        <v>2594</v>
      </c>
      <c r="H877" t="str">
        <f>VLOOKUP(G877,UnitTestItems!B$2:I$685,4,FALSE)</f>
        <v>H12C10O7</v>
      </c>
    </row>
    <row r="878" spans="1:8" x14ac:dyDescent="0.3">
      <c r="A878">
        <v>537</v>
      </c>
      <c r="C878" t="s">
        <v>2595</v>
      </c>
      <c r="D878" t="s">
        <v>2595</v>
      </c>
      <c r="E878">
        <v>244.10145199999999</v>
      </c>
      <c r="F878">
        <v>244.22919999999999</v>
      </c>
      <c r="G878" t="s">
        <v>2596</v>
      </c>
      <c r="H878" t="str">
        <f>VLOOKUP(G878,UnitTestItems!B$2:I$685,4,FALSE)</f>
        <v>H15C9^13.003355CN2O5</v>
      </c>
    </row>
    <row r="879" spans="1:8" x14ac:dyDescent="0.3">
      <c r="A879">
        <v>1975</v>
      </c>
      <c r="C879" t="s">
        <v>2597</v>
      </c>
      <c r="D879" t="s">
        <v>2598</v>
      </c>
      <c r="E879">
        <v>248.19875999999999</v>
      </c>
      <c r="F879">
        <v>248.35900000000001</v>
      </c>
      <c r="G879" t="s">
        <v>2599</v>
      </c>
      <c r="H879" t="str">
        <f>VLOOKUP(G879,UnitTestItems!B$2:I$685,4,FALSE)</f>
        <v>H28C13O4</v>
      </c>
    </row>
    <row r="880" spans="1:8" x14ac:dyDescent="0.3">
      <c r="A880">
        <v>1976</v>
      </c>
      <c r="C880" t="s">
        <v>2600</v>
      </c>
      <c r="D880" t="s">
        <v>2601</v>
      </c>
      <c r="E880">
        <v>249.98101800000001</v>
      </c>
      <c r="F880">
        <v>250.20750000000001</v>
      </c>
      <c r="G880" t="s">
        <v>2602</v>
      </c>
      <c r="H880" t="str">
        <f>VLOOKUP(G880,UnitTestItems!B$2:I$685,4,FALSE)</f>
        <v>H4C10NO5S</v>
      </c>
    </row>
    <row r="881" spans="1:8" x14ac:dyDescent="0.3">
      <c r="A881">
        <v>130</v>
      </c>
      <c r="B881" t="s">
        <v>2603</v>
      </c>
      <c r="C881" t="s">
        <v>2604</v>
      </c>
      <c r="D881" t="s">
        <v>2604</v>
      </c>
      <c r="E881">
        <v>251.793296</v>
      </c>
      <c r="F881">
        <v>251.79310000000001</v>
      </c>
      <c r="G881" t="s">
        <v>2605</v>
      </c>
      <c r="H881" t="str">
        <f>VLOOKUP(G881,UnitTestItems!B$2:I$685,4,FALSE)</f>
        <v>I2&gt;H2</v>
      </c>
    </row>
    <row r="882" spans="1:8" x14ac:dyDescent="0.3">
      <c r="A882">
        <v>744</v>
      </c>
      <c r="C882" t="s">
        <v>2606</v>
      </c>
      <c r="D882" t="s">
        <v>2607</v>
      </c>
      <c r="E882">
        <v>252.044287</v>
      </c>
      <c r="F882">
        <v>252.2697</v>
      </c>
      <c r="G882" t="s">
        <v>2608</v>
      </c>
      <c r="H882" t="str">
        <f>VLOOKUP(G882,UnitTestItems!B$2:I$685,4,FALSE)</f>
        <v>H10C10N3O3S</v>
      </c>
    </row>
    <row r="883" spans="1:8" x14ac:dyDescent="0.3">
      <c r="A883">
        <v>1250</v>
      </c>
      <c r="C883" t="s">
        <v>2609</v>
      </c>
      <c r="D883" t="s">
        <v>2610</v>
      </c>
      <c r="E883">
        <v>252.09708800000001</v>
      </c>
      <c r="F883">
        <v>252.23</v>
      </c>
      <c r="G883" t="s">
        <v>2611</v>
      </c>
      <c r="H883" t="str">
        <f>VLOOKUP(G883,UnitTestItems!B$2:I$685,4,FALSE)</f>
        <v>H12C9N6O3</v>
      </c>
    </row>
    <row r="884" spans="1:8" x14ac:dyDescent="0.3">
      <c r="A884">
        <v>684</v>
      </c>
      <c r="C884" t="s">
        <v>2612</v>
      </c>
      <c r="D884" t="s">
        <v>2613</v>
      </c>
      <c r="E884">
        <v>253.01022499999999</v>
      </c>
      <c r="F884">
        <v>254.12309999999999</v>
      </c>
      <c r="G884" t="s">
        <v>2614</v>
      </c>
      <c r="H884" t="str">
        <f>VLOOKUP(G884,UnitTestItems!B$2:I$685,4,FALSE)</f>
        <v>H12C11NOBr</v>
      </c>
    </row>
    <row r="885" spans="1:8" x14ac:dyDescent="0.3">
      <c r="A885">
        <v>1344</v>
      </c>
      <c r="C885" t="s">
        <v>2615</v>
      </c>
      <c r="D885" t="s">
        <v>2615</v>
      </c>
      <c r="E885">
        <v>258.01406900000001</v>
      </c>
      <c r="F885">
        <v>258.11989999999997</v>
      </c>
      <c r="G885" t="s">
        <v>2616</v>
      </c>
      <c r="H885" t="str">
        <f>VLOOKUP(G885,UnitTestItems!B$2:I$685,4,FALSE)</f>
        <v>H11C6O9P</v>
      </c>
    </row>
    <row r="886" spans="1:8" x14ac:dyDescent="0.3">
      <c r="A886">
        <v>451</v>
      </c>
      <c r="B886" t="s">
        <v>2617</v>
      </c>
      <c r="C886" t="s">
        <v>2618</v>
      </c>
      <c r="D886" t="s">
        <v>2619</v>
      </c>
      <c r="E886">
        <v>258.08518600000002</v>
      </c>
      <c r="F886">
        <v>258.22800000000001</v>
      </c>
      <c r="G886" t="s">
        <v>2620</v>
      </c>
      <c r="H886" t="str">
        <f>VLOOKUP(G886,UnitTestItems!B$2:I$685,4,FALSE)</f>
        <v>H14C10N2O6</v>
      </c>
    </row>
    <row r="887" spans="1:8" x14ac:dyDescent="0.3">
      <c r="A887">
        <v>357</v>
      </c>
      <c r="C887" t="s">
        <v>2621</v>
      </c>
      <c r="D887" t="s">
        <v>2622</v>
      </c>
      <c r="E887">
        <v>258.115047</v>
      </c>
      <c r="F887">
        <v>258.34050000000002</v>
      </c>
      <c r="G887" t="s">
        <v>2623</v>
      </c>
      <c r="H887" t="str">
        <f>VLOOKUP(G887,UnitTestItems!B$2:I$685,4,FALSE)</f>
        <v>H18C10N4O2S</v>
      </c>
    </row>
    <row r="888" spans="1:8" x14ac:dyDescent="0.3">
      <c r="A888">
        <v>1877</v>
      </c>
      <c r="C888" t="s">
        <v>2624</v>
      </c>
      <c r="D888" t="s">
        <v>2625</v>
      </c>
      <c r="E888">
        <v>259.14197300000001</v>
      </c>
      <c r="F888">
        <v>259.29880000000003</v>
      </c>
      <c r="G888" t="s">
        <v>2626</v>
      </c>
      <c r="H888" t="str">
        <f>VLOOKUP(G888,UnitTestItems!B$2:I$685,4,FALSE)</f>
        <v>H21C12NO5</v>
      </c>
    </row>
    <row r="889" spans="1:8" x14ac:dyDescent="0.3">
      <c r="A889">
        <v>1281</v>
      </c>
      <c r="C889" t="s">
        <v>2627</v>
      </c>
      <c r="D889" t="s">
        <v>2628</v>
      </c>
      <c r="E889">
        <v>263.13101399999999</v>
      </c>
      <c r="F889">
        <v>263.33370000000002</v>
      </c>
      <c r="G889" t="s">
        <v>2629</v>
      </c>
      <c r="H889" t="str">
        <f>VLOOKUP(G889,UnitTestItems!B$2:I$685,4,FALSE)</f>
        <v>H17C18NO</v>
      </c>
    </row>
    <row r="890" spans="1:8" x14ac:dyDescent="0.3">
      <c r="A890">
        <v>1835</v>
      </c>
      <c r="C890" t="s">
        <v>2630</v>
      </c>
      <c r="D890" t="s">
        <v>2631</v>
      </c>
      <c r="E890">
        <v>263.23749099999998</v>
      </c>
      <c r="F890">
        <v>263.43810000000002</v>
      </c>
      <c r="G890" t="s">
        <v>2632</v>
      </c>
      <c r="H890" t="str">
        <f>VLOOKUP(G890,UnitTestItems!B$2:I$685,4,FALSE)</f>
        <v>H31C18O</v>
      </c>
    </row>
    <row r="891" spans="1:8" x14ac:dyDescent="0.3">
      <c r="A891">
        <v>1930</v>
      </c>
      <c r="C891" t="s">
        <v>2633</v>
      </c>
      <c r="D891" t="s">
        <v>2633</v>
      </c>
      <c r="E891">
        <v>264.084518</v>
      </c>
      <c r="F891">
        <v>264.22919999999999</v>
      </c>
      <c r="G891" t="s">
        <v>2633</v>
      </c>
      <c r="H891" t="e">
        <f>VLOOKUP(G891,UnitTestItems!B$2:I$685,4,FALSE)</f>
        <v>#N/A</v>
      </c>
    </row>
    <row r="892" spans="1:8" x14ac:dyDescent="0.3">
      <c r="A892">
        <v>433</v>
      </c>
      <c r="B892" t="s">
        <v>2634</v>
      </c>
      <c r="C892" t="s">
        <v>2635</v>
      </c>
      <c r="D892" t="s">
        <v>2636</v>
      </c>
      <c r="E892">
        <v>264.18780099999998</v>
      </c>
      <c r="F892">
        <v>264.40460000000002</v>
      </c>
      <c r="G892" t="s">
        <v>2637</v>
      </c>
      <c r="H892" t="str">
        <f>VLOOKUP(G892,UnitTestItems!B$2:I$685,4,FALSE)</f>
        <v>H24C20</v>
      </c>
    </row>
    <row r="893" spans="1:8" x14ac:dyDescent="0.3">
      <c r="A893">
        <v>1315</v>
      </c>
      <c r="C893" t="s">
        <v>2638</v>
      </c>
      <c r="D893" t="s">
        <v>2639</v>
      </c>
      <c r="E893">
        <v>265.14666399999999</v>
      </c>
      <c r="F893">
        <v>265.34960000000001</v>
      </c>
      <c r="G893" t="s">
        <v>2640</v>
      </c>
      <c r="H893" t="str">
        <f>VLOOKUP(G893,UnitTestItems!B$2:I$685,4,FALSE)</f>
        <v>H19C18NO</v>
      </c>
    </row>
    <row r="894" spans="1:8" x14ac:dyDescent="0.3">
      <c r="A894">
        <v>848</v>
      </c>
      <c r="C894" t="s">
        <v>2641</v>
      </c>
      <c r="D894" t="s">
        <v>2642</v>
      </c>
      <c r="E894">
        <v>266.057909</v>
      </c>
      <c r="F894">
        <v>266.2482</v>
      </c>
      <c r="G894" t="s">
        <v>2643</v>
      </c>
      <c r="H894" t="str">
        <f>VLOOKUP(G894,UnitTestItems!B$2:I$685,4,FALSE)</f>
        <v>H10C16O4</v>
      </c>
    </row>
    <row r="895" spans="1:8" x14ac:dyDescent="0.3">
      <c r="A895">
        <v>1317</v>
      </c>
      <c r="C895" t="s">
        <v>2644</v>
      </c>
      <c r="D895" t="s">
        <v>2645</v>
      </c>
      <c r="E895">
        <v>266.13067999999998</v>
      </c>
      <c r="F895">
        <v>266.33429999999998</v>
      </c>
      <c r="G895" t="s">
        <v>2646</v>
      </c>
      <c r="H895" t="str">
        <f>VLOOKUP(G895,UnitTestItems!B$2:I$685,4,FALSE)</f>
        <v>H18C18O2</v>
      </c>
    </row>
    <row r="896" spans="1:8" x14ac:dyDescent="0.3">
      <c r="A896">
        <v>380</v>
      </c>
      <c r="B896" t="s">
        <v>2647</v>
      </c>
      <c r="C896" t="s">
        <v>2648</v>
      </c>
      <c r="D896" t="s">
        <v>2648</v>
      </c>
      <c r="E896">
        <v>266.20345099999997</v>
      </c>
      <c r="F896">
        <v>266.42039999999997</v>
      </c>
      <c r="G896" t="s">
        <v>2649</v>
      </c>
      <c r="H896" t="str">
        <f>VLOOKUP(G896,UnitTestItems!B$2:I$685,4,FALSE)</f>
        <v>H26C20</v>
      </c>
    </row>
    <row r="897" spans="1:8" x14ac:dyDescent="0.3">
      <c r="A897">
        <v>746</v>
      </c>
      <c r="C897" t="s">
        <v>2650</v>
      </c>
      <c r="D897" t="s">
        <v>2651</v>
      </c>
      <c r="E897">
        <v>267.03137700000002</v>
      </c>
      <c r="F897">
        <v>267.26119999999997</v>
      </c>
      <c r="G897" t="s">
        <v>2652</v>
      </c>
      <c r="H897" t="str">
        <f>VLOOKUP(G897,UnitTestItems!B$2:I$685,4,FALSE)</f>
        <v>H9C10N3O4S</v>
      </c>
    </row>
    <row r="898" spans="1:8" x14ac:dyDescent="0.3">
      <c r="A898">
        <v>943</v>
      </c>
      <c r="C898" t="s">
        <v>2653</v>
      </c>
      <c r="D898" t="s">
        <v>2654</v>
      </c>
      <c r="E898">
        <v>267.15829200000002</v>
      </c>
      <c r="F898">
        <v>267.32409999999999</v>
      </c>
      <c r="G898" t="s">
        <v>2655</v>
      </c>
      <c r="H898" t="str">
        <f>VLOOKUP(G898,UnitTestItems!B$2:I$685,4,FALSE)</f>
        <v>H21C13N3O3</v>
      </c>
    </row>
    <row r="899" spans="1:8" x14ac:dyDescent="0.3">
      <c r="A899">
        <v>745</v>
      </c>
      <c r="C899" t="s">
        <v>2656</v>
      </c>
      <c r="D899" t="s">
        <v>2657</v>
      </c>
      <c r="E899">
        <v>268.03920199999999</v>
      </c>
      <c r="F899">
        <v>268.26909999999998</v>
      </c>
      <c r="G899" t="s">
        <v>2658</v>
      </c>
      <c r="H899" t="str">
        <f>VLOOKUP(G899,UnitTestItems!B$2:I$685,4,FALSE)</f>
        <v>H10C10N3O4S</v>
      </c>
    </row>
    <row r="900" spans="1:8" x14ac:dyDescent="0.3">
      <c r="A900">
        <v>536</v>
      </c>
      <c r="C900" t="s">
        <v>2659</v>
      </c>
      <c r="D900" t="s">
        <v>2659</v>
      </c>
      <c r="E900">
        <v>271.14873599999999</v>
      </c>
      <c r="F900">
        <v>271.29759999999999</v>
      </c>
      <c r="G900" t="s">
        <v>2660</v>
      </c>
      <c r="H900" t="str">
        <f>VLOOKUP(G900,UnitTestItems!B$2:I$685,4,FALSE)</f>
        <v>H20C11^13.003355CN3O4</v>
      </c>
    </row>
    <row r="901" spans="1:8" x14ac:dyDescent="0.3">
      <c r="A901">
        <v>48</v>
      </c>
      <c r="B901" t="s">
        <v>2661</v>
      </c>
      <c r="C901" t="s">
        <v>2662</v>
      </c>
      <c r="D901" t="s">
        <v>2662</v>
      </c>
      <c r="E901">
        <v>272.25040100000001</v>
      </c>
      <c r="F901">
        <v>272.46809999999999</v>
      </c>
      <c r="G901" t="s">
        <v>2663</v>
      </c>
      <c r="H901" t="str">
        <f>VLOOKUP(G901,UnitTestItems!B$2:I$685,4,FALSE)</f>
        <v>H32C20</v>
      </c>
    </row>
    <row r="902" spans="1:8" x14ac:dyDescent="0.3">
      <c r="A902">
        <v>1400</v>
      </c>
      <c r="C902" t="s">
        <v>2664</v>
      </c>
      <c r="D902" t="s">
        <v>2665</v>
      </c>
      <c r="E902">
        <v>275.10050200000001</v>
      </c>
      <c r="F902">
        <v>275.2552</v>
      </c>
      <c r="G902" t="s">
        <v>2666</v>
      </c>
      <c r="H902" t="e">
        <f>VLOOKUP(G902,UnitTestItems!B$2:I$685,4,FALSE)</f>
        <v>#N/A</v>
      </c>
    </row>
    <row r="903" spans="1:8" x14ac:dyDescent="0.3">
      <c r="A903">
        <v>1256</v>
      </c>
      <c r="C903" t="s">
        <v>2667</v>
      </c>
      <c r="D903" t="s">
        <v>2668</v>
      </c>
      <c r="E903">
        <v>276.05514599999998</v>
      </c>
      <c r="F903">
        <v>276.2244</v>
      </c>
      <c r="G903" t="s">
        <v>2669</v>
      </c>
      <c r="H903" t="str">
        <f>VLOOKUP(G903,UnitTestItems!B$2:I$685,4,FALSE)</f>
        <v>H13C14O4P</v>
      </c>
    </row>
    <row r="904" spans="1:8" x14ac:dyDescent="0.3">
      <c r="A904">
        <v>1880</v>
      </c>
      <c r="C904" t="s">
        <v>2670</v>
      </c>
      <c r="D904" t="s">
        <v>2671</v>
      </c>
      <c r="E904">
        <v>279.07765799999999</v>
      </c>
      <c r="F904">
        <v>279.31009999999998</v>
      </c>
      <c r="G904" t="s">
        <v>2672</v>
      </c>
      <c r="H904" t="str">
        <f>VLOOKUP(G904,UnitTestItems!B$2:I$685,4,FALSE)</f>
        <v>H17C10NO6S</v>
      </c>
    </row>
    <row r="905" spans="1:8" x14ac:dyDescent="0.3">
      <c r="A905">
        <v>187</v>
      </c>
      <c r="B905" t="s">
        <v>2673</v>
      </c>
      <c r="C905" t="s">
        <v>2674</v>
      </c>
      <c r="D905" t="s">
        <v>2675</v>
      </c>
      <c r="E905">
        <v>282.05282399999999</v>
      </c>
      <c r="F905">
        <v>282.24759999999998</v>
      </c>
      <c r="G905" t="s">
        <v>2676</v>
      </c>
      <c r="H905" t="str">
        <f>VLOOKUP(G905,UnitTestItems!B$2:I$685,4,FALSE)</f>
        <v>H10C16O5</v>
      </c>
    </row>
    <row r="906" spans="1:8" x14ac:dyDescent="0.3">
      <c r="A906">
        <v>1412</v>
      </c>
      <c r="C906" t="s">
        <v>2677</v>
      </c>
      <c r="D906" t="s">
        <v>2678</v>
      </c>
      <c r="E906">
        <v>283.03618699999998</v>
      </c>
      <c r="F906">
        <v>283.25569999999999</v>
      </c>
      <c r="G906" t="s">
        <v>2679</v>
      </c>
      <c r="H906" t="e">
        <f>VLOOKUP(G906,UnitTestItems!B$2:I$685,4,FALSE)</f>
        <v>#N/A</v>
      </c>
    </row>
    <row r="907" spans="1:8" x14ac:dyDescent="0.3">
      <c r="A907">
        <v>428</v>
      </c>
      <c r="B907" t="s">
        <v>2680</v>
      </c>
      <c r="C907" t="s">
        <v>2681</v>
      </c>
      <c r="D907" t="s">
        <v>2682</v>
      </c>
      <c r="E907">
        <v>283.045704</v>
      </c>
      <c r="F907">
        <v>283.17239999999998</v>
      </c>
      <c r="G907" t="s">
        <v>2683</v>
      </c>
      <c r="H907" t="e">
        <f>VLOOKUP(G907,UnitTestItems!B$2:I$685,4,FALSE)</f>
        <v>#N/A</v>
      </c>
    </row>
    <row r="908" spans="1:8" x14ac:dyDescent="0.3">
      <c r="A908">
        <v>1003</v>
      </c>
      <c r="C908" t="s">
        <v>2684</v>
      </c>
      <c r="D908" t="s">
        <v>2685</v>
      </c>
      <c r="E908">
        <v>287.05556300000001</v>
      </c>
      <c r="F908">
        <v>287.24419999999998</v>
      </c>
      <c r="G908" t="s">
        <v>2686</v>
      </c>
      <c r="H908" t="str">
        <f>VLOOKUP(G908,UnitTestItems!B$2:I$685,4,FALSE)</f>
        <v>H11C15O6</v>
      </c>
    </row>
    <row r="909" spans="1:8" x14ac:dyDescent="0.3">
      <c r="A909">
        <v>505</v>
      </c>
      <c r="C909" t="s">
        <v>2687</v>
      </c>
      <c r="D909" t="s">
        <v>2688</v>
      </c>
      <c r="E909">
        <v>290.17696100000001</v>
      </c>
      <c r="F909">
        <v>290.39389999999997</v>
      </c>
      <c r="G909" t="s">
        <v>2689</v>
      </c>
      <c r="H909" t="str">
        <f>VLOOKUP(G909,UnitTestItems!B$2:I$685,4,FALSE)</f>
        <v>H26C19O4&gt;N2</v>
      </c>
    </row>
    <row r="910" spans="1:8" x14ac:dyDescent="0.3">
      <c r="A910">
        <v>1303</v>
      </c>
      <c r="C910" t="s">
        <v>2690</v>
      </c>
      <c r="D910" t="s">
        <v>2691</v>
      </c>
      <c r="E910">
        <v>291.095417</v>
      </c>
      <c r="F910">
        <v>291.25459999999998</v>
      </c>
      <c r="G910" t="s">
        <v>2690</v>
      </c>
      <c r="H910" t="e">
        <f>VLOOKUP(G910,UnitTestItems!B$2:I$685,4,FALSE)</f>
        <v>#N/A</v>
      </c>
    </row>
    <row r="911" spans="1:8" x14ac:dyDescent="0.3">
      <c r="A911">
        <v>1426</v>
      </c>
      <c r="C911" t="s">
        <v>2692</v>
      </c>
      <c r="D911" t="s">
        <v>2693</v>
      </c>
      <c r="E911">
        <v>294.09508199999999</v>
      </c>
      <c r="F911">
        <v>294.2552</v>
      </c>
      <c r="G911" t="s">
        <v>2694</v>
      </c>
      <c r="H911" t="e">
        <f>VLOOKUP(G911,UnitTestItems!B$2:I$685,4,FALSE)</f>
        <v>#N/A</v>
      </c>
    </row>
    <row r="912" spans="1:8" x14ac:dyDescent="0.3">
      <c r="A912">
        <v>434</v>
      </c>
      <c r="B912" t="s">
        <v>2695</v>
      </c>
      <c r="C912" t="s">
        <v>2696</v>
      </c>
      <c r="D912" t="s">
        <v>2697</v>
      </c>
      <c r="E912">
        <v>294.183109</v>
      </c>
      <c r="F912">
        <v>294.38589999999999</v>
      </c>
      <c r="G912" t="s">
        <v>2698</v>
      </c>
      <c r="H912" t="str">
        <f>VLOOKUP(G912,UnitTestItems!B$2:I$685,4,FALSE)</f>
        <v>H26C17O4</v>
      </c>
    </row>
    <row r="913" spans="1:8" x14ac:dyDescent="0.3">
      <c r="A913">
        <v>2017</v>
      </c>
      <c r="C913" t="s">
        <v>2699</v>
      </c>
      <c r="D913" t="s">
        <v>2700</v>
      </c>
      <c r="E913">
        <v>295.189592</v>
      </c>
      <c r="F913">
        <v>295.37729999999999</v>
      </c>
      <c r="G913" t="s">
        <v>2701</v>
      </c>
      <c r="H913" t="str">
        <f>VLOOKUP(G913,UnitTestItems!B$2:I$685,4,FALSE)</f>
        <v>H25C15N3O3</v>
      </c>
    </row>
    <row r="914" spans="1:8" x14ac:dyDescent="0.3">
      <c r="A914">
        <v>243</v>
      </c>
      <c r="B914" t="s">
        <v>2702</v>
      </c>
      <c r="C914" t="s">
        <v>2702</v>
      </c>
      <c r="D914" t="s">
        <v>2703</v>
      </c>
      <c r="E914">
        <v>296.01603899999998</v>
      </c>
      <c r="F914">
        <v>297.14780000000002</v>
      </c>
      <c r="G914" t="s">
        <v>2704</v>
      </c>
      <c r="H914" t="str">
        <f>VLOOKUP(G914,UnitTestItems!B$2:I$685,4,FALSE)</f>
        <v>H13C12N2O2Br</v>
      </c>
    </row>
    <row r="915" spans="1:8" x14ac:dyDescent="0.3">
      <c r="A915">
        <v>499</v>
      </c>
      <c r="B915" t="s">
        <v>2705</v>
      </c>
      <c r="C915" t="s">
        <v>2705</v>
      </c>
      <c r="D915" t="s">
        <v>2706</v>
      </c>
      <c r="E915">
        <v>298.02274799999998</v>
      </c>
      <c r="F915">
        <v>299.13310000000001</v>
      </c>
      <c r="G915" t="s">
        <v>2707</v>
      </c>
      <c r="H915" t="str">
        <f>VLOOKUP(G915,UnitTestItems!B$2:I$685,4,FALSE)</f>
        <v>H13C10^13.003355C2N2O2Br</v>
      </c>
    </row>
    <row r="916" spans="1:8" x14ac:dyDescent="0.3">
      <c r="A916">
        <v>1314</v>
      </c>
      <c r="C916" t="s">
        <v>2708</v>
      </c>
      <c r="D916" t="s">
        <v>2709</v>
      </c>
      <c r="E916">
        <v>298.14634699999999</v>
      </c>
      <c r="F916">
        <v>298.40440000000001</v>
      </c>
      <c r="G916" t="s">
        <v>2710</v>
      </c>
      <c r="H916" t="str">
        <f>VLOOKUP(G916,UnitTestItems!B$2:I$685,4,FALSE)</f>
        <v>H22C13N4O2S</v>
      </c>
    </row>
    <row r="917" spans="1:8" x14ac:dyDescent="0.3">
      <c r="A917">
        <v>948</v>
      </c>
      <c r="C917" t="s">
        <v>2711</v>
      </c>
      <c r="D917" t="s">
        <v>2712</v>
      </c>
      <c r="E917">
        <v>298.19328000000002</v>
      </c>
      <c r="F917">
        <v>298.41919999999999</v>
      </c>
      <c r="G917" t="s">
        <v>2713</v>
      </c>
      <c r="H917" t="str">
        <f>VLOOKUP(G917,UnitTestItems!B$2:I$685,4,FALSE)</f>
        <v>H26C20O2</v>
      </c>
    </row>
    <row r="918" spans="1:8" x14ac:dyDescent="0.3">
      <c r="A918">
        <v>984</v>
      </c>
      <c r="C918" t="s">
        <v>2714</v>
      </c>
      <c r="D918" t="s">
        <v>2715</v>
      </c>
      <c r="E918">
        <v>299.16674799999998</v>
      </c>
      <c r="F918">
        <v>299.43220000000002</v>
      </c>
      <c r="G918" t="s">
        <v>2716</v>
      </c>
      <c r="H918" t="str">
        <f>VLOOKUP(G918,UnitTestItems!B$2:I$685,4,FALSE)</f>
        <v>H25C14N3O2S</v>
      </c>
    </row>
    <row r="919" spans="1:8" x14ac:dyDescent="0.3">
      <c r="A919">
        <v>1977</v>
      </c>
      <c r="C919" t="s">
        <v>2717</v>
      </c>
      <c r="D919" t="s">
        <v>2718</v>
      </c>
      <c r="E919">
        <v>301.986514</v>
      </c>
      <c r="F919">
        <v>302.26560000000001</v>
      </c>
      <c r="G919" t="s">
        <v>2719</v>
      </c>
      <c r="H919" t="str">
        <f>VLOOKUP(G919,UnitTestItems!B$2:I$685,4,FALSE)</f>
        <v>H8C4N5O7S2</v>
      </c>
    </row>
    <row r="920" spans="1:8" x14ac:dyDescent="0.3">
      <c r="A920">
        <v>985</v>
      </c>
      <c r="C920" t="s">
        <v>2720</v>
      </c>
      <c r="D920" t="s">
        <v>2721</v>
      </c>
      <c r="E920">
        <v>304.17720200000002</v>
      </c>
      <c r="F920">
        <v>304.39620000000002</v>
      </c>
      <c r="G920" t="s">
        <v>2722</v>
      </c>
      <c r="H920" t="str">
        <f>VLOOKUP(G920,UnitTestItems!B$2:I$685,4,FALSE)</f>
        <v>H25C10^13.003355C4N2^15.000109NO2S</v>
      </c>
    </row>
    <row r="921" spans="1:8" x14ac:dyDescent="0.3">
      <c r="A921">
        <v>731</v>
      </c>
      <c r="C921" t="s">
        <v>2723</v>
      </c>
      <c r="D921" t="s">
        <v>2724</v>
      </c>
      <c r="E921">
        <v>304.19904000000002</v>
      </c>
      <c r="F921">
        <v>304.30810000000002</v>
      </c>
      <c r="G921" t="s">
        <v>2725</v>
      </c>
      <c r="H921" t="str">
        <f>VLOOKUP(G921,UnitTestItems!B$2:I$685,4,FALSE)</f>
        <v>H24C8^13.003355C6N2^15.000109N2O3</v>
      </c>
    </row>
    <row r="922" spans="1:8" x14ac:dyDescent="0.3">
      <c r="A922">
        <v>730</v>
      </c>
      <c r="C922" t="s">
        <v>2726</v>
      </c>
      <c r="D922" t="s">
        <v>2727</v>
      </c>
      <c r="E922">
        <v>304.20535999999998</v>
      </c>
      <c r="F922">
        <v>304.30739999999997</v>
      </c>
      <c r="G922" t="s">
        <v>2728</v>
      </c>
      <c r="H922" t="str">
        <f>VLOOKUP(G922,UnitTestItems!B$2:I$685,4,FALSE)</f>
        <v>H24C7^13.003355C7N3^15.000109NO3</v>
      </c>
    </row>
    <row r="923" spans="1:8" x14ac:dyDescent="0.3">
      <c r="A923">
        <v>2016</v>
      </c>
      <c r="C923" t="s">
        <v>2729</v>
      </c>
      <c r="D923" t="s">
        <v>2730</v>
      </c>
      <c r="E923">
        <v>304.20714600000002</v>
      </c>
      <c r="F923">
        <v>304.31270000000001</v>
      </c>
      <c r="G923" t="s">
        <v>2731</v>
      </c>
      <c r="H923" t="str">
        <f>VLOOKUP(G923,UnitTestItems!B$2:I$685,4,FALSE)</f>
        <v>H25C8^13.003355C7N^15.000109N2O3</v>
      </c>
    </row>
    <row r="924" spans="1:8" x14ac:dyDescent="0.3">
      <c r="A924">
        <v>1843</v>
      </c>
      <c r="C924" t="s">
        <v>2732</v>
      </c>
      <c r="D924" t="s">
        <v>2733</v>
      </c>
      <c r="E924">
        <v>305.04128700000001</v>
      </c>
      <c r="F924">
        <v>305.18119999999999</v>
      </c>
      <c r="G924" t="s">
        <v>2734</v>
      </c>
      <c r="H924" t="str">
        <f>VLOOKUP(G924,UnitTestItems!B$2:I$685,4,FALSE)</f>
        <v>H12C9N3O7P</v>
      </c>
    </row>
    <row r="925" spans="1:8" x14ac:dyDescent="0.3">
      <c r="A925">
        <v>55</v>
      </c>
      <c r="B925" t="s">
        <v>2735</v>
      </c>
      <c r="C925" t="s">
        <v>2735</v>
      </c>
      <c r="D925" t="s">
        <v>2736</v>
      </c>
      <c r="E925">
        <v>305.06815599999999</v>
      </c>
      <c r="F925">
        <v>305.30759999999998</v>
      </c>
      <c r="G925" t="s">
        <v>2737</v>
      </c>
      <c r="H925" t="str">
        <f>VLOOKUP(G925,UnitTestItems!B$2:I$685,4,FALSE)</f>
        <v>H15C10N3O6S</v>
      </c>
    </row>
    <row r="926" spans="1:8" x14ac:dyDescent="0.3">
      <c r="A926">
        <v>417</v>
      </c>
      <c r="B926" t="s">
        <v>2738</v>
      </c>
      <c r="C926" t="s">
        <v>2739</v>
      </c>
      <c r="D926" t="s">
        <v>2740</v>
      </c>
      <c r="E926">
        <v>306.02530200000001</v>
      </c>
      <c r="F926">
        <v>306.166</v>
      </c>
      <c r="G926" t="s">
        <v>2741</v>
      </c>
      <c r="H926" t="str">
        <f>VLOOKUP(G926,UnitTestItems!B$2:I$685,4,FALSE)</f>
        <v>H11C9N2O8P</v>
      </c>
    </row>
    <row r="927" spans="1:8" x14ac:dyDescent="0.3">
      <c r="A927">
        <v>1978</v>
      </c>
      <c r="C927" t="s">
        <v>2742</v>
      </c>
      <c r="D927" t="s">
        <v>2743</v>
      </c>
      <c r="E927">
        <v>306.09508199999999</v>
      </c>
      <c r="F927">
        <v>306.26589999999999</v>
      </c>
      <c r="G927" t="s">
        <v>2744</v>
      </c>
      <c r="H927" t="str">
        <f>VLOOKUP(G927,UnitTestItems!B$2:I$685,4,FALSE)</f>
        <v>H18C12O9</v>
      </c>
    </row>
    <row r="928" spans="1:8" x14ac:dyDescent="0.3">
      <c r="A928">
        <v>506</v>
      </c>
      <c r="C928" t="s">
        <v>2745</v>
      </c>
      <c r="D928" t="s">
        <v>2746</v>
      </c>
      <c r="E928">
        <v>306.171876</v>
      </c>
      <c r="F928">
        <v>306.39330000000001</v>
      </c>
      <c r="G928" t="s">
        <v>2747</v>
      </c>
      <c r="H928" t="str">
        <f>VLOOKUP(G928,UnitTestItems!B$2:I$685,4,FALSE)</f>
        <v>H26C19O5&gt;N2</v>
      </c>
    </row>
    <row r="929" spans="1:8" x14ac:dyDescent="0.3">
      <c r="A929">
        <v>1304</v>
      </c>
      <c r="C929" t="s">
        <v>2748</v>
      </c>
      <c r="D929" t="s">
        <v>2749</v>
      </c>
      <c r="E929">
        <v>307.09033099999999</v>
      </c>
      <c r="F929">
        <v>307.25400000000002</v>
      </c>
      <c r="G929" t="s">
        <v>2748</v>
      </c>
      <c r="H929" t="e">
        <f>VLOOKUP(G929,UnitTestItems!B$2:I$685,4,FALSE)</f>
        <v>#N/A</v>
      </c>
    </row>
    <row r="930" spans="1:8" x14ac:dyDescent="0.3">
      <c r="A930">
        <v>1367</v>
      </c>
      <c r="C930" t="s">
        <v>2750</v>
      </c>
      <c r="D930" t="s">
        <v>2751</v>
      </c>
      <c r="E930">
        <v>308.11073199999998</v>
      </c>
      <c r="F930">
        <v>308.28179999999998</v>
      </c>
      <c r="G930" t="s">
        <v>2752</v>
      </c>
      <c r="H930" t="e">
        <f>VLOOKUP(G930,UnitTestItems!B$2:I$685,4,FALSE)</f>
        <v>#N/A</v>
      </c>
    </row>
    <row r="931" spans="1:8" x14ac:dyDescent="0.3">
      <c r="A931">
        <v>1283</v>
      </c>
      <c r="C931" t="s">
        <v>2753</v>
      </c>
      <c r="D931" t="s">
        <v>2754</v>
      </c>
      <c r="E931">
        <v>308.14845500000001</v>
      </c>
      <c r="F931">
        <v>308.33300000000003</v>
      </c>
      <c r="G931" t="s">
        <v>2755</v>
      </c>
      <c r="H931" t="str">
        <f>VLOOKUP(G931,UnitTestItems!B$2:I$685,4,FALSE)</f>
        <v>H20C14N4O4</v>
      </c>
    </row>
    <row r="932" spans="1:8" x14ac:dyDescent="0.3">
      <c r="A932">
        <v>1015</v>
      </c>
      <c r="C932" t="s">
        <v>2756</v>
      </c>
      <c r="D932" t="s">
        <v>2757</v>
      </c>
      <c r="E932">
        <v>309.205242</v>
      </c>
      <c r="F932">
        <v>309.40390000000002</v>
      </c>
      <c r="G932" t="s">
        <v>2758</v>
      </c>
      <c r="H932" t="str">
        <f>VLOOKUP(G932,UnitTestItems!B$2:I$685,4,FALSE)</f>
        <v>H27C16N3O3</v>
      </c>
    </row>
    <row r="933" spans="1:8" x14ac:dyDescent="0.3">
      <c r="A933">
        <v>1920</v>
      </c>
      <c r="C933" t="s">
        <v>2759</v>
      </c>
      <c r="D933" t="s">
        <v>2760</v>
      </c>
      <c r="E933">
        <v>310.04773799999998</v>
      </c>
      <c r="F933">
        <v>310.2577</v>
      </c>
      <c r="G933" t="s">
        <v>2761</v>
      </c>
      <c r="H933" t="str">
        <f>VLOOKUP(G933,UnitTestItems!B$2:I$685,4,FALSE)</f>
        <v>H10C17O6</v>
      </c>
    </row>
    <row r="934" spans="1:8" x14ac:dyDescent="0.3">
      <c r="A934">
        <v>116</v>
      </c>
      <c r="C934" t="s">
        <v>2762</v>
      </c>
      <c r="D934" t="s">
        <v>2763</v>
      </c>
      <c r="E934">
        <v>310.13511299999999</v>
      </c>
      <c r="F934">
        <v>310.41180000000003</v>
      </c>
      <c r="G934" t="s">
        <v>2764</v>
      </c>
      <c r="H934" t="str">
        <f>VLOOKUP(G934,UnitTestItems!B$2:I$685,4,FALSE)</f>
        <v>H22C15N2O3S</v>
      </c>
    </row>
    <row r="935" spans="1:8" x14ac:dyDescent="0.3">
      <c r="A935">
        <v>800</v>
      </c>
      <c r="C935" t="s">
        <v>2765</v>
      </c>
      <c r="D935" t="s">
        <v>2766</v>
      </c>
      <c r="E935">
        <v>311.16674799999998</v>
      </c>
      <c r="F935">
        <v>311.44290000000001</v>
      </c>
      <c r="G935" t="s">
        <v>2767</v>
      </c>
      <c r="H935" t="str">
        <f>VLOOKUP(G935,UnitTestItems!B$2:I$685,4,FALSE)</f>
        <v>H25C15N3O2S</v>
      </c>
    </row>
    <row r="936" spans="1:8" x14ac:dyDescent="0.3">
      <c r="A936">
        <v>117</v>
      </c>
      <c r="C936" t="s">
        <v>2768</v>
      </c>
      <c r="D936" t="s">
        <v>2769</v>
      </c>
      <c r="E936">
        <v>312.15076299999998</v>
      </c>
      <c r="F936">
        <v>312.42770000000002</v>
      </c>
      <c r="G936" t="s">
        <v>2770</v>
      </c>
      <c r="H936" t="str">
        <f>VLOOKUP(G936,UnitTestItems!B$2:I$685,4,FALSE)</f>
        <v>H24C15N2O3S</v>
      </c>
    </row>
    <row r="937" spans="1:8" x14ac:dyDescent="0.3">
      <c r="A937">
        <v>946</v>
      </c>
      <c r="C937" t="s">
        <v>2771</v>
      </c>
      <c r="D937" t="s">
        <v>2772</v>
      </c>
      <c r="E937">
        <v>314.18819500000001</v>
      </c>
      <c r="F937">
        <v>314.41860000000003</v>
      </c>
      <c r="G937" t="s">
        <v>2773</v>
      </c>
      <c r="H937" t="str">
        <f>VLOOKUP(G937,UnitTestItems!B$2:I$685,4,FALSE)</f>
        <v>H26C20O3</v>
      </c>
    </row>
    <row r="938" spans="1:8" x14ac:dyDescent="0.3">
      <c r="A938">
        <v>119</v>
      </c>
      <c r="B938" t="s">
        <v>2774</v>
      </c>
      <c r="C938" t="s">
        <v>2774</v>
      </c>
      <c r="D938" t="s">
        <v>2775</v>
      </c>
      <c r="E938">
        <v>316.13808799999998</v>
      </c>
      <c r="F938">
        <v>316.3759</v>
      </c>
      <c r="G938" t="s">
        <v>2776</v>
      </c>
      <c r="H938" t="str">
        <f>VLOOKUP(G938,UnitTestItems!B$2:I$685,4,FALSE)</f>
        <v>H21C22P</v>
      </c>
    </row>
    <row r="939" spans="1:8" x14ac:dyDescent="0.3">
      <c r="A939">
        <v>947</v>
      </c>
      <c r="C939" t="s">
        <v>2777</v>
      </c>
      <c r="D939" t="s">
        <v>2778</v>
      </c>
      <c r="E939">
        <v>316.203845</v>
      </c>
      <c r="F939">
        <v>316.43450000000001</v>
      </c>
      <c r="G939" t="s">
        <v>2779</v>
      </c>
      <c r="H939" t="str">
        <f>VLOOKUP(G939,UnitTestItems!B$2:I$685,4,FALSE)</f>
        <v>H28C20O3</v>
      </c>
    </row>
    <row r="940" spans="1:8" x14ac:dyDescent="0.3">
      <c r="A940">
        <v>1889</v>
      </c>
      <c r="C940" t="s">
        <v>2780</v>
      </c>
      <c r="D940" t="s">
        <v>2781</v>
      </c>
      <c r="E940">
        <v>317.15868599999999</v>
      </c>
      <c r="F940">
        <v>317.33819999999997</v>
      </c>
      <c r="G940" t="s">
        <v>2782</v>
      </c>
    </row>
    <row r="941" spans="1:8" x14ac:dyDescent="0.3">
      <c r="A941">
        <v>2001</v>
      </c>
      <c r="C941" t="s">
        <v>2783</v>
      </c>
      <c r="D941" t="s">
        <v>2784</v>
      </c>
      <c r="E941">
        <v>320.10083600000002</v>
      </c>
      <c r="F941">
        <v>320.29730000000001</v>
      </c>
      <c r="G941" t="s">
        <v>2785</v>
      </c>
    </row>
    <row r="942" spans="1:8" x14ac:dyDescent="0.3">
      <c r="A942">
        <v>908</v>
      </c>
      <c r="C942" t="s">
        <v>2786</v>
      </c>
      <c r="D942" t="s">
        <v>2787</v>
      </c>
      <c r="E942">
        <v>321.205242</v>
      </c>
      <c r="F942">
        <v>321.41460000000001</v>
      </c>
      <c r="G942" t="s">
        <v>2788</v>
      </c>
    </row>
    <row r="943" spans="1:8" x14ac:dyDescent="0.3">
      <c r="A943">
        <v>292</v>
      </c>
      <c r="B943" t="s">
        <v>2789</v>
      </c>
      <c r="C943" t="s">
        <v>2789</v>
      </c>
      <c r="D943" t="s">
        <v>2790</v>
      </c>
      <c r="E943">
        <v>322.020217</v>
      </c>
      <c r="F943">
        <v>322.16539999999998</v>
      </c>
      <c r="G943" t="s">
        <v>2791</v>
      </c>
    </row>
    <row r="944" spans="1:8" x14ac:dyDescent="0.3">
      <c r="A944">
        <v>1825</v>
      </c>
      <c r="C944" t="s">
        <v>2792</v>
      </c>
      <c r="D944" t="s">
        <v>2793</v>
      </c>
      <c r="E944">
        <v>324.035867</v>
      </c>
      <c r="F944">
        <v>324.18130000000002</v>
      </c>
      <c r="G944" t="s">
        <v>2794</v>
      </c>
    </row>
    <row r="945" spans="1:7" x14ac:dyDescent="0.3">
      <c r="A945">
        <v>512</v>
      </c>
      <c r="B945" t="s">
        <v>2795</v>
      </c>
      <c r="C945" t="s">
        <v>2796</v>
      </c>
      <c r="D945" t="s">
        <v>2797</v>
      </c>
      <c r="E945">
        <v>324.10564699999998</v>
      </c>
      <c r="F945">
        <v>324.28120000000001</v>
      </c>
      <c r="G945" t="s">
        <v>2795</v>
      </c>
    </row>
    <row r="946" spans="1:7" x14ac:dyDescent="0.3">
      <c r="A946">
        <v>1341</v>
      </c>
      <c r="C946" t="s">
        <v>2798</v>
      </c>
      <c r="D946" t="s">
        <v>2799</v>
      </c>
      <c r="E946">
        <v>324.21614099999999</v>
      </c>
      <c r="F946">
        <v>324.41849999999999</v>
      </c>
      <c r="G946" t="s">
        <v>2800</v>
      </c>
    </row>
    <row r="947" spans="1:7" x14ac:dyDescent="0.3">
      <c r="A947">
        <v>685</v>
      </c>
      <c r="C947" t="s">
        <v>2801</v>
      </c>
      <c r="D947" t="s">
        <v>2802</v>
      </c>
      <c r="E947">
        <v>325.22530899999998</v>
      </c>
      <c r="F947">
        <v>325.44299999999998</v>
      </c>
      <c r="G947" t="s">
        <v>2803</v>
      </c>
    </row>
    <row r="948" spans="1:7" x14ac:dyDescent="0.3">
      <c r="A948">
        <v>294</v>
      </c>
      <c r="B948" t="s">
        <v>2804</v>
      </c>
      <c r="C948" t="s">
        <v>2805</v>
      </c>
      <c r="D948" t="s">
        <v>2806</v>
      </c>
      <c r="E948">
        <v>326.14126099999999</v>
      </c>
      <c r="F948">
        <v>326.41449999999998</v>
      </c>
      <c r="G948" t="s">
        <v>2807</v>
      </c>
    </row>
    <row r="949" spans="1:7" x14ac:dyDescent="0.3">
      <c r="A949">
        <v>686</v>
      </c>
      <c r="C949" t="s">
        <v>2808</v>
      </c>
      <c r="D949" t="s">
        <v>2809</v>
      </c>
      <c r="E949">
        <v>327.24095899999998</v>
      </c>
      <c r="F949">
        <v>327.45890000000003</v>
      </c>
      <c r="G949" t="s">
        <v>2810</v>
      </c>
    </row>
    <row r="950" spans="1:7" x14ac:dyDescent="0.3">
      <c r="A950">
        <v>405</v>
      </c>
      <c r="B950" t="s">
        <v>2811</v>
      </c>
      <c r="C950" t="s">
        <v>2812</v>
      </c>
      <c r="D950" t="s">
        <v>2813</v>
      </c>
      <c r="E950">
        <v>329.05252000000002</v>
      </c>
      <c r="F950">
        <v>329.20589999999999</v>
      </c>
      <c r="G950" t="s">
        <v>2814</v>
      </c>
    </row>
    <row r="951" spans="1:7" x14ac:dyDescent="0.3">
      <c r="A951">
        <v>1342</v>
      </c>
      <c r="C951" t="s">
        <v>2815</v>
      </c>
      <c r="D951" t="s">
        <v>2816</v>
      </c>
      <c r="E951">
        <v>329.22659499999997</v>
      </c>
      <c r="F951">
        <v>329.38249999999999</v>
      </c>
      <c r="G951" t="s">
        <v>2817</v>
      </c>
    </row>
    <row r="952" spans="1:7" x14ac:dyDescent="0.3">
      <c r="A952">
        <v>1990</v>
      </c>
      <c r="C952" t="s">
        <v>2818</v>
      </c>
      <c r="D952" t="s">
        <v>2819</v>
      </c>
      <c r="E952">
        <v>330.13617599999998</v>
      </c>
      <c r="F952">
        <v>330.40320000000003</v>
      </c>
      <c r="G952" t="s">
        <v>2820</v>
      </c>
    </row>
    <row r="953" spans="1:7" x14ac:dyDescent="0.3">
      <c r="A953">
        <v>503</v>
      </c>
      <c r="C953" t="s">
        <v>2821</v>
      </c>
      <c r="D953" t="s">
        <v>2822</v>
      </c>
      <c r="E953">
        <v>332.19875999999999</v>
      </c>
      <c r="F953">
        <v>332.43389999999999</v>
      </c>
      <c r="G953" t="s">
        <v>2823</v>
      </c>
    </row>
    <row r="954" spans="1:7" x14ac:dyDescent="0.3">
      <c r="A954">
        <v>2025</v>
      </c>
      <c r="C954" t="s">
        <v>2824</v>
      </c>
      <c r="D954" t="s">
        <v>2825</v>
      </c>
      <c r="E954">
        <v>332.19875999999999</v>
      </c>
      <c r="F954">
        <v>332.43389999999999</v>
      </c>
      <c r="G954" t="s">
        <v>2823</v>
      </c>
    </row>
    <row r="955" spans="1:7" x14ac:dyDescent="0.3">
      <c r="A955">
        <v>1931</v>
      </c>
      <c r="C955" t="s">
        <v>2826</v>
      </c>
      <c r="D955" t="s">
        <v>2827</v>
      </c>
      <c r="E955">
        <v>335.12163099999998</v>
      </c>
      <c r="F955">
        <v>335.30709999999999</v>
      </c>
      <c r="G955" t="s">
        <v>2827</v>
      </c>
    </row>
    <row r="956" spans="1:7" x14ac:dyDescent="0.3">
      <c r="A956">
        <v>1427</v>
      </c>
      <c r="C956" t="s">
        <v>2828</v>
      </c>
      <c r="D956" t="s">
        <v>2829</v>
      </c>
      <c r="E956">
        <v>338.08491199999997</v>
      </c>
      <c r="F956">
        <v>338.2647</v>
      </c>
      <c r="G956" t="s">
        <v>2829</v>
      </c>
    </row>
    <row r="957" spans="1:7" x14ac:dyDescent="0.3">
      <c r="A957">
        <v>90</v>
      </c>
      <c r="B957" t="s">
        <v>2830</v>
      </c>
      <c r="C957" t="s">
        <v>2831</v>
      </c>
      <c r="D957" t="s">
        <v>2832</v>
      </c>
      <c r="E957">
        <v>338.17764699999998</v>
      </c>
      <c r="F957">
        <v>338.46820000000002</v>
      </c>
      <c r="G957" t="s">
        <v>2833</v>
      </c>
    </row>
    <row r="958" spans="1:7" x14ac:dyDescent="0.3">
      <c r="A958">
        <v>92</v>
      </c>
      <c r="B958" t="s">
        <v>2834</v>
      </c>
      <c r="C958" t="s">
        <v>2835</v>
      </c>
      <c r="D958" t="s">
        <v>2834</v>
      </c>
      <c r="E958">
        <v>339.16166199999998</v>
      </c>
      <c r="F958">
        <v>339.45299999999997</v>
      </c>
      <c r="G958" t="s">
        <v>2836</v>
      </c>
    </row>
    <row r="959" spans="1:7" x14ac:dyDescent="0.3">
      <c r="A959">
        <v>49</v>
      </c>
      <c r="B959" t="s">
        <v>2837</v>
      </c>
      <c r="C959" t="s">
        <v>2838</v>
      </c>
      <c r="D959" t="s">
        <v>2837</v>
      </c>
      <c r="E959">
        <v>340.08579400000002</v>
      </c>
      <c r="F959">
        <v>340.33300000000003</v>
      </c>
      <c r="G959" t="s">
        <v>2839</v>
      </c>
    </row>
    <row r="960" spans="1:7" x14ac:dyDescent="0.3">
      <c r="A960">
        <v>393</v>
      </c>
      <c r="B960" t="s">
        <v>2840</v>
      </c>
      <c r="C960" t="s">
        <v>2841</v>
      </c>
      <c r="D960" t="s">
        <v>2842</v>
      </c>
      <c r="E960">
        <v>340.10056200000002</v>
      </c>
      <c r="F960">
        <v>340.28059999999999</v>
      </c>
      <c r="G960" t="s">
        <v>2843</v>
      </c>
    </row>
    <row r="961" spans="1:7" x14ac:dyDescent="0.3">
      <c r="A961">
        <v>493</v>
      </c>
      <c r="B961" t="s">
        <v>2844</v>
      </c>
      <c r="C961" t="s">
        <v>2844</v>
      </c>
      <c r="D961" t="s">
        <v>2845</v>
      </c>
      <c r="E961">
        <v>340.16745900000001</v>
      </c>
      <c r="F961">
        <v>340.41289999999998</v>
      </c>
      <c r="G961" t="s">
        <v>2846</v>
      </c>
    </row>
    <row r="962" spans="1:7" x14ac:dyDescent="0.3">
      <c r="A962">
        <v>439</v>
      </c>
      <c r="B962" t="s">
        <v>2847</v>
      </c>
      <c r="C962" t="s">
        <v>2848</v>
      </c>
      <c r="D962" t="s">
        <v>2849</v>
      </c>
      <c r="E962">
        <v>342.78691600000002</v>
      </c>
      <c r="F962">
        <v>342.87599999999998</v>
      </c>
      <c r="G962" t="s">
        <v>2850</v>
      </c>
    </row>
    <row r="963" spans="1:7" x14ac:dyDescent="0.3">
      <c r="A963">
        <v>849</v>
      </c>
      <c r="C963" t="s">
        <v>2851</v>
      </c>
      <c r="D963" t="s">
        <v>2852</v>
      </c>
      <c r="E963">
        <v>343.03178500000001</v>
      </c>
      <c r="F963">
        <v>343.18950000000001</v>
      </c>
      <c r="G963" t="s">
        <v>2853</v>
      </c>
    </row>
    <row r="964" spans="1:7" x14ac:dyDescent="0.3">
      <c r="A964">
        <v>1293</v>
      </c>
      <c r="C964" t="s">
        <v>2854</v>
      </c>
      <c r="D964" t="s">
        <v>2855</v>
      </c>
      <c r="E964">
        <v>343.14918399999999</v>
      </c>
      <c r="F964">
        <v>343.33569999999997</v>
      </c>
      <c r="G964" t="s">
        <v>2856</v>
      </c>
    </row>
    <row r="965" spans="1:7" x14ac:dyDescent="0.3">
      <c r="A965">
        <v>413</v>
      </c>
      <c r="B965" t="s">
        <v>2857</v>
      </c>
      <c r="C965" t="s">
        <v>2858</v>
      </c>
      <c r="D965" t="s">
        <v>2859</v>
      </c>
      <c r="E965">
        <v>345.04743500000001</v>
      </c>
      <c r="F965">
        <v>345.20530000000002</v>
      </c>
      <c r="G965" t="s">
        <v>2860</v>
      </c>
    </row>
    <row r="966" spans="1:7" x14ac:dyDescent="0.3">
      <c r="A966">
        <v>123</v>
      </c>
      <c r="B966" t="s">
        <v>2861</v>
      </c>
      <c r="C966" t="s">
        <v>2862</v>
      </c>
      <c r="D966" t="s">
        <v>2863</v>
      </c>
      <c r="E966">
        <v>345.097915</v>
      </c>
      <c r="F966">
        <v>345.77539999999999</v>
      </c>
      <c r="G966" t="s">
        <v>2864</v>
      </c>
    </row>
    <row r="967" spans="1:7" x14ac:dyDescent="0.3">
      <c r="A967">
        <v>504</v>
      </c>
      <c r="C967" t="s">
        <v>2865</v>
      </c>
      <c r="D967" t="s">
        <v>2866</v>
      </c>
      <c r="E967">
        <v>348.19367399999999</v>
      </c>
      <c r="F967">
        <v>348.43329999999997</v>
      </c>
      <c r="G967" t="s">
        <v>2867</v>
      </c>
    </row>
    <row r="968" spans="1:7" x14ac:dyDescent="0.3">
      <c r="A968">
        <v>91</v>
      </c>
      <c r="B968" t="s">
        <v>2868</v>
      </c>
      <c r="C968" t="s">
        <v>2869</v>
      </c>
      <c r="D968" t="s">
        <v>2870</v>
      </c>
      <c r="E968">
        <v>348.24041399999999</v>
      </c>
      <c r="F968">
        <v>348.5299</v>
      </c>
      <c r="G968" t="s">
        <v>2871</v>
      </c>
    </row>
    <row r="969" spans="1:7" x14ac:dyDescent="0.3">
      <c r="A969">
        <v>142</v>
      </c>
      <c r="B969" t="s">
        <v>2872</v>
      </c>
      <c r="C969" t="s">
        <v>2873</v>
      </c>
      <c r="D969" t="s">
        <v>2873</v>
      </c>
      <c r="E969">
        <v>349.13728099999997</v>
      </c>
      <c r="F969">
        <v>349.33370000000002</v>
      </c>
      <c r="G969" t="s">
        <v>2874</v>
      </c>
    </row>
    <row r="970" spans="1:7" x14ac:dyDescent="0.3">
      <c r="A970">
        <v>124</v>
      </c>
      <c r="B970" t="s">
        <v>2875</v>
      </c>
      <c r="C970" t="s">
        <v>2876</v>
      </c>
      <c r="D970" t="s">
        <v>2877</v>
      </c>
      <c r="E970">
        <v>351.118044</v>
      </c>
      <c r="F970">
        <v>351.73129999999998</v>
      </c>
      <c r="G970" t="s">
        <v>2878</v>
      </c>
    </row>
    <row r="971" spans="1:7" x14ac:dyDescent="0.3">
      <c r="A971">
        <v>113</v>
      </c>
      <c r="C971" t="s">
        <v>2879</v>
      </c>
      <c r="D971" t="s">
        <v>2880</v>
      </c>
      <c r="E971">
        <v>352.15691099999998</v>
      </c>
      <c r="F971">
        <v>352.45179999999999</v>
      </c>
      <c r="G971" t="s">
        <v>2881</v>
      </c>
    </row>
    <row r="972" spans="1:7" x14ac:dyDescent="0.3">
      <c r="A972">
        <v>112</v>
      </c>
      <c r="C972" t="s">
        <v>2882</v>
      </c>
      <c r="D972" t="s">
        <v>2883</v>
      </c>
      <c r="E972">
        <v>354.17256200000003</v>
      </c>
      <c r="F972">
        <v>354.4676</v>
      </c>
      <c r="G972" t="s">
        <v>2884</v>
      </c>
    </row>
    <row r="973" spans="1:7" x14ac:dyDescent="0.3">
      <c r="A973">
        <v>289</v>
      </c>
      <c r="B973" t="s">
        <v>2885</v>
      </c>
      <c r="C973" t="s">
        <v>2886</v>
      </c>
      <c r="D973" t="s">
        <v>2887</v>
      </c>
      <c r="E973">
        <v>356.18821200000002</v>
      </c>
      <c r="F973">
        <v>356.48349999999999</v>
      </c>
      <c r="G973" t="s">
        <v>2888</v>
      </c>
    </row>
    <row r="974" spans="1:7" x14ac:dyDescent="0.3">
      <c r="A974">
        <v>1830</v>
      </c>
      <c r="C974" t="s">
        <v>2889</v>
      </c>
      <c r="D974" t="s">
        <v>2890</v>
      </c>
      <c r="E974">
        <v>361.14601199999998</v>
      </c>
      <c r="F974">
        <v>361.45850000000002</v>
      </c>
      <c r="G974" t="s">
        <v>2891</v>
      </c>
    </row>
    <row r="975" spans="1:7" x14ac:dyDescent="0.3">
      <c r="A975">
        <v>270</v>
      </c>
      <c r="B975" t="s">
        <v>2892</v>
      </c>
      <c r="C975" t="s">
        <v>2893</v>
      </c>
      <c r="D975" t="s">
        <v>2894</v>
      </c>
      <c r="E975">
        <v>362.13655299999999</v>
      </c>
      <c r="F975">
        <v>362.37380000000002</v>
      </c>
      <c r="G975" t="s">
        <v>2895</v>
      </c>
    </row>
    <row r="976" spans="1:7" x14ac:dyDescent="0.3">
      <c r="A976">
        <v>1399</v>
      </c>
      <c r="C976" t="s">
        <v>2896</v>
      </c>
      <c r="D976" t="s">
        <v>2897</v>
      </c>
      <c r="E976">
        <v>364.076278</v>
      </c>
      <c r="F976">
        <v>364.43770000000001</v>
      </c>
      <c r="G976" t="s">
        <v>2898</v>
      </c>
    </row>
    <row r="977" spans="1:7" x14ac:dyDescent="0.3">
      <c r="A977">
        <v>793</v>
      </c>
      <c r="C977" t="s">
        <v>2899</v>
      </c>
      <c r="D977" t="s">
        <v>2900</v>
      </c>
      <c r="E977">
        <v>365.13219600000002</v>
      </c>
      <c r="F977">
        <v>365.3331</v>
      </c>
      <c r="G977" t="s">
        <v>2901</v>
      </c>
    </row>
    <row r="978" spans="1:7" x14ac:dyDescent="0.3">
      <c r="A978">
        <v>432</v>
      </c>
      <c r="B978" t="s">
        <v>2902</v>
      </c>
      <c r="C978" t="s">
        <v>2903</v>
      </c>
      <c r="D978" t="s">
        <v>2904</v>
      </c>
      <c r="E978">
        <v>368.34430200000003</v>
      </c>
      <c r="F978">
        <v>368.63830000000002</v>
      </c>
      <c r="G978" t="s">
        <v>2905</v>
      </c>
    </row>
    <row r="979" spans="1:7" x14ac:dyDescent="0.3">
      <c r="A979">
        <v>115</v>
      </c>
      <c r="C979" t="s">
        <v>2906</v>
      </c>
      <c r="D979" t="s">
        <v>2907</v>
      </c>
      <c r="E979">
        <v>369.18346100000002</v>
      </c>
      <c r="F979">
        <v>369.48230000000001</v>
      </c>
      <c r="G979" t="s">
        <v>2908</v>
      </c>
    </row>
    <row r="980" spans="1:7" x14ac:dyDescent="0.3">
      <c r="A980">
        <v>114</v>
      </c>
      <c r="C980" t="s">
        <v>2909</v>
      </c>
      <c r="D980" t="s">
        <v>2910</v>
      </c>
      <c r="E980">
        <v>371.19911100000002</v>
      </c>
      <c r="F980">
        <v>371.4982</v>
      </c>
      <c r="G980" t="s">
        <v>2911</v>
      </c>
    </row>
    <row r="981" spans="1:7" x14ac:dyDescent="0.3">
      <c r="A981">
        <v>901</v>
      </c>
      <c r="C981" t="s">
        <v>2912</v>
      </c>
      <c r="D981" t="s">
        <v>2913</v>
      </c>
      <c r="E981">
        <v>372.14203300000003</v>
      </c>
      <c r="F981">
        <v>372.36709999999999</v>
      </c>
      <c r="G981" t="s">
        <v>2914</v>
      </c>
    </row>
    <row r="982" spans="1:7" x14ac:dyDescent="0.3">
      <c r="A982">
        <v>131</v>
      </c>
      <c r="B982" t="s">
        <v>2915</v>
      </c>
      <c r="C982" t="s">
        <v>2916</v>
      </c>
      <c r="D982" t="s">
        <v>2916</v>
      </c>
      <c r="E982">
        <v>377.68994400000003</v>
      </c>
      <c r="F982">
        <v>377.68959999999998</v>
      </c>
      <c r="G982" t="s">
        <v>2917</v>
      </c>
    </row>
    <row r="983" spans="1:7" x14ac:dyDescent="0.3">
      <c r="A983">
        <v>271</v>
      </c>
      <c r="B983" t="s">
        <v>2918</v>
      </c>
      <c r="C983" t="s">
        <v>2919</v>
      </c>
      <c r="D983" t="s">
        <v>2920</v>
      </c>
      <c r="E983">
        <v>380.14711799999998</v>
      </c>
      <c r="F983">
        <v>380.38909999999998</v>
      </c>
      <c r="G983" t="s">
        <v>2921</v>
      </c>
    </row>
    <row r="984" spans="1:7" x14ac:dyDescent="0.3">
      <c r="A984">
        <v>887</v>
      </c>
      <c r="C984" t="s">
        <v>2922</v>
      </c>
      <c r="D984" t="s">
        <v>2923</v>
      </c>
      <c r="E984">
        <v>383.148121</v>
      </c>
      <c r="F984">
        <v>383.39780000000002</v>
      </c>
      <c r="G984" t="s">
        <v>2924</v>
      </c>
    </row>
    <row r="985" spans="1:7" x14ac:dyDescent="0.3">
      <c r="A985">
        <v>535</v>
      </c>
      <c r="B985" t="s">
        <v>2925</v>
      </c>
      <c r="C985" t="s">
        <v>2926</v>
      </c>
      <c r="D985" t="s">
        <v>2927</v>
      </c>
      <c r="E985">
        <v>383.22810299999998</v>
      </c>
      <c r="F985">
        <v>383.44600000000003</v>
      </c>
      <c r="G985" t="s">
        <v>2928</v>
      </c>
    </row>
    <row r="986" spans="1:7" x14ac:dyDescent="0.3">
      <c r="A986">
        <v>437</v>
      </c>
      <c r="B986" t="s">
        <v>2929</v>
      </c>
      <c r="C986" t="s">
        <v>2930</v>
      </c>
      <c r="D986" t="s">
        <v>2931</v>
      </c>
      <c r="E986">
        <v>386.11036899999999</v>
      </c>
      <c r="F986">
        <v>386.30029999999999</v>
      </c>
      <c r="G986" t="s">
        <v>2932</v>
      </c>
    </row>
    <row r="987" spans="1:7" x14ac:dyDescent="0.3">
      <c r="A987">
        <v>128</v>
      </c>
      <c r="B987" t="s">
        <v>2933</v>
      </c>
      <c r="C987" t="s">
        <v>2933</v>
      </c>
      <c r="D987" t="s">
        <v>2934</v>
      </c>
      <c r="E987">
        <v>387.07428700000003</v>
      </c>
      <c r="F987">
        <v>387.3417</v>
      </c>
      <c r="G987" t="s">
        <v>2935</v>
      </c>
    </row>
    <row r="988" spans="1:7" x14ac:dyDescent="0.3">
      <c r="A988">
        <v>452</v>
      </c>
      <c r="B988" t="s">
        <v>2936</v>
      </c>
      <c r="C988" t="s">
        <v>2937</v>
      </c>
      <c r="D988" t="s">
        <v>2938</v>
      </c>
      <c r="E988">
        <v>387.12777899999998</v>
      </c>
      <c r="F988">
        <v>387.34190000000001</v>
      </c>
      <c r="G988" t="s">
        <v>2939</v>
      </c>
    </row>
    <row r="989" spans="1:7" x14ac:dyDescent="0.3">
      <c r="A989">
        <v>1841</v>
      </c>
      <c r="C989" t="s">
        <v>2940</v>
      </c>
      <c r="D989" t="s">
        <v>2941</v>
      </c>
      <c r="E989">
        <v>389.09015399999998</v>
      </c>
      <c r="F989">
        <v>389.5564</v>
      </c>
      <c r="G989" t="s">
        <v>2942</v>
      </c>
    </row>
    <row r="990" spans="1:7" x14ac:dyDescent="0.3">
      <c r="A990">
        <v>1828</v>
      </c>
      <c r="C990" t="s">
        <v>2943</v>
      </c>
      <c r="D990" t="s">
        <v>2944</v>
      </c>
      <c r="E990">
        <v>397.24375300000003</v>
      </c>
      <c r="F990">
        <v>397.47250000000003</v>
      </c>
      <c r="G990" t="s">
        <v>2945</v>
      </c>
    </row>
    <row r="991" spans="1:7" x14ac:dyDescent="0.3">
      <c r="A991">
        <v>1932</v>
      </c>
      <c r="C991" t="s">
        <v>2946</v>
      </c>
      <c r="D991" t="s">
        <v>2947</v>
      </c>
      <c r="E991">
        <v>404.06246199999998</v>
      </c>
      <c r="F991">
        <v>404.34440000000001</v>
      </c>
      <c r="G991" t="s">
        <v>2948</v>
      </c>
    </row>
    <row r="992" spans="1:7" x14ac:dyDescent="0.3">
      <c r="A992">
        <v>1413</v>
      </c>
      <c r="C992" t="s">
        <v>2949</v>
      </c>
      <c r="D992" t="s">
        <v>2950</v>
      </c>
      <c r="E992">
        <v>404.071978</v>
      </c>
      <c r="F992">
        <v>404.2611</v>
      </c>
      <c r="G992" t="s">
        <v>2951</v>
      </c>
    </row>
    <row r="993" spans="1:7" x14ac:dyDescent="0.3">
      <c r="A993">
        <v>143</v>
      </c>
      <c r="B993" t="s">
        <v>2952</v>
      </c>
      <c r="C993" t="s">
        <v>2953</v>
      </c>
      <c r="D993" t="s">
        <v>2953</v>
      </c>
      <c r="E993">
        <v>406.15874500000001</v>
      </c>
      <c r="F993">
        <v>406.38499999999999</v>
      </c>
      <c r="G993" t="s">
        <v>2952</v>
      </c>
    </row>
    <row r="994" spans="1:7" x14ac:dyDescent="0.3">
      <c r="A994">
        <v>1829</v>
      </c>
      <c r="C994" t="s">
        <v>2954</v>
      </c>
      <c r="D994" t="s">
        <v>2955</v>
      </c>
      <c r="E994">
        <v>411.25940300000002</v>
      </c>
      <c r="F994">
        <v>411.4991</v>
      </c>
      <c r="G994" t="s">
        <v>2956</v>
      </c>
    </row>
    <row r="995" spans="1:7" x14ac:dyDescent="0.3">
      <c r="A995">
        <v>878</v>
      </c>
      <c r="C995" t="s">
        <v>2957</v>
      </c>
      <c r="D995" t="s">
        <v>2958</v>
      </c>
      <c r="E995">
        <v>414.16747800000002</v>
      </c>
      <c r="F995">
        <v>414.21350000000001</v>
      </c>
      <c r="G995" t="s">
        <v>2959</v>
      </c>
    </row>
    <row r="996" spans="1:7" x14ac:dyDescent="0.3">
      <c r="A996">
        <v>20</v>
      </c>
      <c r="B996" t="s">
        <v>2960</v>
      </c>
      <c r="C996" t="s">
        <v>2961</v>
      </c>
      <c r="D996" t="s">
        <v>2962</v>
      </c>
      <c r="E996">
        <v>414.193691</v>
      </c>
      <c r="F996">
        <v>414.51960000000003</v>
      </c>
      <c r="G996" t="s">
        <v>2963</v>
      </c>
    </row>
    <row r="997" spans="1:7" x14ac:dyDescent="0.3">
      <c r="A997">
        <v>2039</v>
      </c>
      <c r="C997" t="s">
        <v>2964</v>
      </c>
      <c r="D997" t="s">
        <v>2965</v>
      </c>
      <c r="E997">
        <v>416.14711799999998</v>
      </c>
      <c r="F997">
        <v>416.4212</v>
      </c>
      <c r="G997" t="s">
        <v>2966</v>
      </c>
    </row>
    <row r="998" spans="1:7" x14ac:dyDescent="0.3">
      <c r="A998">
        <v>416</v>
      </c>
      <c r="B998" t="s">
        <v>2967</v>
      </c>
      <c r="C998" t="s">
        <v>2968</v>
      </c>
      <c r="D998" t="s">
        <v>2969</v>
      </c>
      <c r="E998">
        <v>418.13761599999998</v>
      </c>
      <c r="F998">
        <v>418.39729999999997</v>
      </c>
      <c r="G998" t="s">
        <v>2970</v>
      </c>
    </row>
    <row r="999" spans="1:7" x14ac:dyDescent="0.3">
      <c r="A999">
        <v>1979</v>
      </c>
      <c r="C999" t="s">
        <v>2971</v>
      </c>
      <c r="D999" t="s">
        <v>2972</v>
      </c>
      <c r="E999">
        <v>420.05171899999999</v>
      </c>
      <c r="F999">
        <v>420.58879999999999</v>
      </c>
      <c r="G999" t="s">
        <v>2973</v>
      </c>
    </row>
    <row r="1000" spans="1:7" x14ac:dyDescent="0.3">
      <c r="A1000">
        <v>478</v>
      </c>
      <c r="B1000" t="s">
        <v>2974</v>
      </c>
      <c r="C1000" t="s">
        <v>2974</v>
      </c>
      <c r="D1000" t="s">
        <v>2975</v>
      </c>
      <c r="E1000">
        <v>421.073241</v>
      </c>
      <c r="F1000">
        <v>421.42590000000001</v>
      </c>
      <c r="G1000" t="s">
        <v>2976</v>
      </c>
    </row>
    <row r="1001" spans="1:7" x14ac:dyDescent="0.3">
      <c r="A1001">
        <v>1428</v>
      </c>
      <c r="C1001" t="s">
        <v>2977</v>
      </c>
      <c r="D1001" t="s">
        <v>2978</v>
      </c>
      <c r="E1001">
        <v>426.13734099999999</v>
      </c>
      <c r="F1001">
        <v>426.3698</v>
      </c>
      <c r="G1001" t="s">
        <v>2979</v>
      </c>
    </row>
    <row r="1002" spans="1:7" x14ac:dyDescent="0.3">
      <c r="A1002">
        <v>515</v>
      </c>
      <c r="B1002" t="s">
        <v>2980</v>
      </c>
      <c r="C1002" t="s">
        <v>2981</v>
      </c>
      <c r="D1002" t="s">
        <v>2982</v>
      </c>
      <c r="E1002">
        <v>427.06920200000002</v>
      </c>
      <c r="F1002">
        <v>427.36250000000001</v>
      </c>
      <c r="G1002" t="s">
        <v>2983</v>
      </c>
    </row>
    <row r="1003" spans="1:7" x14ac:dyDescent="0.3">
      <c r="A1003">
        <v>290</v>
      </c>
      <c r="B1003" t="s">
        <v>2984</v>
      </c>
      <c r="C1003" t="s">
        <v>2985</v>
      </c>
      <c r="D1003" t="s">
        <v>2986</v>
      </c>
      <c r="E1003">
        <v>428.19158199999998</v>
      </c>
      <c r="F1003">
        <v>428.61239999999998</v>
      </c>
      <c r="G1003" t="s">
        <v>2987</v>
      </c>
    </row>
    <row r="1004" spans="1:7" x14ac:dyDescent="0.3">
      <c r="A1004">
        <v>1330</v>
      </c>
      <c r="C1004" t="s">
        <v>2988</v>
      </c>
      <c r="D1004" t="s">
        <v>2989</v>
      </c>
      <c r="E1004">
        <v>437.201774</v>
      </c>
      <c r="F1004">
        <v>437.55430000000001</v>
      </c>
      <c r="G1004" t="s">
        <v>2990</v>
      </c>
    </row>
    <row r="1005" spans="1:7" x14ac:dyDescent="0.3">
      <c r="A1005">
        <v>442</v>
      </c>
      <c r="B1005" t="s">
        <v>2991</v>
      </c>
      <c r="C1005" t="s">
        <v>2992</v>
      </c>
      <c r="D1005" t="s">
        <v>2993</v>
      </c>
      <c r="E1005">
        <v>438.09405099999998</v>
      </c>
      <c r="F1005">
        <v>438.32850000000002</v>
      </c>
      <c r="G1005" t="s">
        <v>2994</v>
      </c>
    </row>
    <row r="1006" spans="1:7" x14ac:dyDescent="0.3">
      <c r="A1006">
        <v>1933</v>
      </c>
      <c r="C1006" t="s">
        <v>2995</v>
      </c>
      <c r="D1006" t="s">
        <v>2996</v>
      </c>
      <c r="E1006">
        <v>440.15299099999999</v>
      </c>
      <c r="F1006">
        <v>440.39640000000003</v>
      </c>
      <c r="G1006" t="s">
        <v>2997</v>
      </c>
    </row>
    <row r="1007" spans="1:7" x14ac:dyDescent="0.3">
      <c r="A1007">
        <v>13</v>
      </c>
      <c r="B1007" t="s">
        <v>2998</v>
      </c>
      <c r="C1007" t="s">
        <v>2999</v>
      </c>
      <c r="D1007" t="s">
        <v>3000</v>
      </c>
      <c r="E1007">
        <v>442.22499099999999</v>
      </c>
      <c r="F1007">
        <v>442.57279999999997</v>
      </c>
      <c r="G1007" t="s">
        <v>3001</v>
      </c>
    </row>
    <row r="1008" spans="1:7" x14ac:dyDescent="0.3">
      <c r="A1008">
        <v>1037</v>
      </c>
      <c r="C1008" t="s">
        <v>3002</v>
      </c>
      <c r="D1008" t="s">
        <v>3003</v>
      </c>
      <c r="E1008">
        <v>443.29129399999999</v>
      </c>
      <c r="F1008">
        <v>443.56029999999998</v>
      </c>
      <c r="G1008" t="s">
        <v>3004</v>
      </c>
    </row>
    <row r="1009" spans="1:7" x14ac:dyDescent="0.3">
      <c r="A1009">
        <v>1430</v>
      </c>
      <c r="C1009" t="s">
        <v>3005</v>
      </c>
      <c r="D1009" t="s">
        <v>3006</v>
      </c>
      <c r="E1009">
        <v>445.08901100000003</v>
      </c>
      <c r="F1009">
        <v>445.3963</v>
      </c>
      <c r="G1009" t="s">
        <v>3007</v>
      </c>
    </row>
    <row r="1010" spans="1:7" x14ac:dyDescent="0.3">
      <c r="A1010">
        <v>1429</v>
      </c>
      <c r="C1010" t="s">
        <v>3008</v>
      </c>
      <c r="D1010" t="s">
        <v>3009</v>
      </c>
      <c r="E1010">
        <v>445.09852699999999</v>
      </c>
      <c r="F1010">
        <v>445.31299999999999</v>
      </c>
      <c r="G1010" t="s">
        <v>3010</v>
      </c>
    </row>
    <row r="1011" spans="1:7" x14ac:dyDescent="0.3">
      <c r="A1011">
        <v>333</v>
      </c>
      <c r="B1011" t="s">
        <v>3011</v>
      </c>
      <c r="C1011" t="s">
        <v>3012</v>
      </c>
      <c r="D1011" t="s">
        <v>3013</v>
      </c>
      <c r="E1011">
        <v>447.19567899999998</v>
      </c>
      <c r="F1011">
        <v>447.52910000000003</v>
      </c>
      <c r="G1011" t="s">
        <v>3014</v>
      </c>
    </row>
    <row r="1012" spans="1:7" x14ac:dyDescent="0.3">
      <c r="A1012">
        <v>993</v>
      </c>
      <c r="C1012" t="s">
        <v>3015</v>
      </c>
      <c r="D1012" t="s">
        <v>3016</v>
      </c>
      <c r="E1012">
        <v>449.17329000000001</v>
      </c>
      <c r="F1012">
        <v>449.52390000000003</v>
      </c>
      <c r="G1012" t="s">
        <v>3017</v>
      </c>
    </row>
    <row r="1013" spans="1:7" x14ac:dyDescent="0.3">
      <c r="A1013">
        <v>12</v>
      </c>
      <c r="B1013" t="s">
        <v>3018</v>
      </c>
      <c r="C1013" t="s">
        <v>3019</v>
      </c>
      <c r="D1013" t="s">
        <v>3020</v>
      </c>
      <c r="E1013">
        <v>450.27520500000003</v>
      </c>
      <c r="F1013">
        <v>450.62209999999999</v>
      </c>
      <c r="G1013" t="s">
        <v>3021</v>
      </c>
    </row>
    <row r="1014" spans="1:7" x14ac:dyDescent="0.3">
      <c r="A1014">
        <v>1832</v>
      </c>
      <c r="C1014" t="s">
        <v>3022</v>
      </c>
      <c r="D1014" t="s">
        <v>3023</v>
      </c>
      <c r="E1014">
        <v>452.034807</v>
      </c>
      <c r="F1014">
        <v>452.45819999999998</v>
      </c>
      <c r="G1014" t="s">
        <v>3024</v>
      </c>
    </row>
    <row r="1015" spans="1:7" x14ac:dyDescent="0.3">
      <c r="A1015">
        <v>523</v>
      </c>
      <c r="B1015" t="s">
        <v>3025</v>
      </c>
      <c r="C1015" t="s">
        <v>3026</v>
      </c>
      <c r="D1015" t="s">
        <v>3027</v>
      </c>
      <c r="E1015">
        <v>452.24572599999999</v>
      </c>
      <c r="F1015">
        <v>452.61059999999998</v>
      </c>
      <c r="G1015" t="s">
        <v>3028</v>
      </c>
    </row>
    <row r="1016" spans="1:7" x14ac:dyDescent="0.3">
      <c r="A1016">
        <v>1431</v>
      </c>
      <c r="C1016" t="s">
        <v>3029</v>
      </c>
      <c r="D1016" t="s">
        <v>3030</v>
      </c>
      <c r="E1016">
        <v>453.14823999999999</v>
      </c>
      <c r="F1016">
        <v>453.39519999999999</v>
      </c>
      <c r="G1016" t="s">
        <v>3031</v>
      </c>
    </row>
    <row r="1017" spans="1:7" x14ac:dyDescent="0.3">
      <c r="A1017">
        <v>973</v>
      </c>
      <c r="C1017" t="s">
        <v>3032</v>
      </c>
      <c r="D1017" t="s">
        <v>3032</v>
      </c>
      <c r="E1017">
        <v>453.21245199999998</v>
      </c>
      <c r="F1017">
        <v>453.49430000000001</v>
      </c>
      <c r="G1017" t="s">
        <v>3033</v>
      </c>
    </row>
    <row r="1018" spans="1:7" x14ac:dyDescent="0.3">
      <c r="A1018">
        <v>409</v>
      </c>
      <c r="B1018" t="s">
        <v>3034</v>
      </c>
      <c r="C1018" t="s">
        <v>2991</v>
      </c>
      <c r="D1018" t="s">
        <v>3035</v>
      </c>
      <c r="E1018">
        <v>454.08896499999997</v>
      </c>
      <c r="F1018">
        <v>454.3279</v>
      </c>
      <c r="G1018" t="s">
        <v>3036</v>
      </c>
    </row>
    <row r="1019" spans="1:7" x14ac:dyDescent="0.3">
      <c r="A1019">
        <v>1839</v>
      </c>
      <c r="C1019" t="s">
        <v>3037</v>
      </c>
      <c r="D1019" t="s">
        <v>3038</v>
      </c>
      <c r="E1019">
        <v>454.21038700000003</v>
      </c>
      <c r="F1019">
        <v>454.51549999999997</v>
      </c>
      <c r="G1019" t="s">
        <v>3039</v>
      </c>
    </row>
    <row r="1020" spans="1:7" x14ac:dyDescent="0.3">
      <c r="A1020">
        <v>1002</v>
      </c>
      <c r="C1020" t="s">
        <v>3040</v>
      </c>
      <c r="D1020" t="s">
        <v>3041</v>
      </c>
      <c r="E1020">
        <v>456.06926099999998</v>
      </c>
      <c r="F1020">
        <v>456.35579999999999</v>
      </c>
      <c r="G1020" t="s">
        <v>3042</v>
      </c>
    </row>
    <row r="1021" spans="1:7" x14ac:dyDescent="0.3">
      <c r="A1021">
        <v>443</v>
      </c>
      <c r="B1021" t="s">
        <v>3043</v>
      </c>
      <c r="C1021" t="s">
        <v>3044</v>
      </c>
      <c r="D1021" t="s">
        <v>3045</v>
      </c>
      <c r="E1021">
        <v>456.10461500000002</v>
      </c>
      <c r="F1021">
        <v>456.34379999999999</v>
      </c>
      <c r="G1021" t="s">
        <v>3046</v>
      </c>
    </row>
    <row r="1022" spans="1:7" x14ac:dyDescent="0.3">
      <c r="A1022">
        <v>942</v>
      </c>
      <c r="C1022" t="s">
        <v>3047</v>
      </c>
      <c r="D1022" t="s">
        <v>3048</v>
      </c>
      <c r="E1022">
        <v>458.16239100000001</v>
      </c>
      <c r="F1022">
        <v>458.53059999999999</v>
      </c>
      <c r="G1022" t="s">
        <v>3049</v>
      </c>
    </row>
    <row r="1023" spans="1:7" x14ac:dyDescent="0.3">
      <c r="A1023">
        <v>1432</v>
      </c>
      <c r="C1023" t="s">
        <v>3050</v>
      </c>
      <c r="D1023" t="s">
        <v>3051</v>
      </c>
      <c r="E1023">
        <v>469.14315499999998</v>
      </c>
      <c r="F1023">
        <v>469.39460000000003</v>
      </c>
      <c r="G1023" t="s">
        <v>3051</v>
      </c>
    </row>
    <row r="1024" spans="1:7" x14ac:dyDescent="0.3">
      <c r="A1024">
        <v>1799</v>
      </c>
      <c r="C1024" t="s">
        <v>3052</v>
      </c>
      <c r="D1024" t="s">
        <v>3053</v>
      </c>
      <c r="E1024">
        <v>469.22849600000001</v>
      </c>
      <c r="F1024">
        <v>469.49209999999999</v>
      </c>
      <c r="G1024" t="s">
        <v>3054</v>
      </c>
    </row>
    <row r="1025" spans="1:7" x14ac:dyDescent="0.3">
      <c r="A1025">
        <v>397</v>
      </c>
      <c r="B1025" t="s">
        <v>3055</v>
      </c>
      <c r="C1025" t="s">
        <v>3056</v>
      </c>
      <c r="D1025" t="s">
        <v>3056</v>
      </c>
      <c r="E1025">
        <v>469.716159</v>
      </c>
      <c r="F1025">
        <v>469.78500000000003</v>
      </c>
      <c r="G1025" t="s">
        <v>3057</v>
      </c>
    </row>
    <row r="1026" spans="1:7" x14ac:dyDescent="0.3">
      <c r="A1026">
        <v>1375</v>
      </c>
      <c r="C1026" t="s">
        <v>3058</v>
      </c>
      <c r="D1026" t="s">
        <v>3059</v>
      </c>
      <c r="E1026">
        <v>470.16355600000003</v>
      </c>
      <c r="F1026">
        <v>470.42239999999998</v>
      </c>
      <c r="G1026" t="s">
        <v>3060</v>
      </c>
    </row>
    <row r="1027" spans="1:7" x14ac:dyDescent="0.3">
      <c r="A1027">
        <v>1036</v>
      </c>
      <c r="C1027" t="s">
        <v>3061</v>
      </c>
      <c r="D1027" t="s">
        <v>3062</v>
      </c>
      <c r="E1027">
        <v>470.266839</v>
      </c>
      <c r="F1027">
        <v>470.59769999999997</v>
      </c>
      <c r="G1027" t="s">
        <v>3063</v>
      </c>
    </row>
    <row r="1028" spans="1:7" x14ac:dyDescent="0.3">
      <c r="A1028">
        <v>1391</v>
      </c>
      <c r="C1028" t="s">
        <v>3064</v>
      </c>
      <c r="D1028" t="s">
        <v>3065</v>
      </c>
      <c r="E1028">
        <v>471.13180199999999</v>
      </c>
      <c r="F1028">
        <v>471.4581</v>
      </c>
      <c r="G1028" t="s">
        <v>3066</v>
      </c>
    </row>
    <row r="1029" spans="1:7" x14ac:dyDescent="0.3">
      <c r="A1029">
        <v>1423</v>
      </c>
      <c r="C1029" t="s">
        <v>3067</v>
      </c>
      <c r="D1029" t="s">
        <v>3068</v>
      </c>
      <c r="E1029">
        <v>473.21957099999997</v>
      </c>
      <c r="F1029">
        <v>473.58350000000002</v>
      </c>
      <c r="G1029" t="s">
        <v>3069</v>
      </c>
    </row>
    <row r="1030" spans="1:7" x14ac:dyDescent="0.3">
      <c r="A1030">
        <v>935</v>
      </c>
      <c r="C1030" t="s">
        <v>3070</v>
      </c>
      <c r="D1030" t="s">
        <v>3071</v>
      </c>
      <c r="E1030">
        <v>474.25051500000001</v>
      </c>
      <c r="F1030">
        <v>474.57470000000001</v>
      </c>
      <c r="G1030" t="s">
        <v>3072</v>
      </c>
    </row>
    <row r="1031" spans="1:7" x14ac:dyDescent="0.3">
      <c r="A1031">
        <v>846</v>
      </c>
      <c r="C1031" t="s">
        <v>3073</v>
      </c>
      <c r="D1031" t="s">
        <v>3074</v>
      </c>
      <c r="E1031">
        <v>484.228162</v>
      </c>
      <c r="F1031">
        <v>484.50349999999997</v>
      </c>
      <c r="G1031" t="s">
        <v>3075</v>
      </c>
    </row>
    <row r="1032" spans="1:7" x14ac:dyDescent="0.3">
      <c r="A1032">
        <v>1934</v>
      </c>
      <c r="C1032" t="s">
        <v>3076</v>
      </c>
      <c r="D1032" t="s">
        <v>3077</v>
      </c>
      <c r="E1032">
        <v>486.11556000000002</v>
      </c>
      <c r="F1032">
        <v>486.44819999999999</v>
      </c>
      <c r="G1032" t="s">
        <v>3078</v>
      </c>
    </row>
    <row r="1033" spans="1:7" x14ac:dyDescent="0.3">
      <c r="A1033">
        <v>144</v>
      </c>
      <c r="B1033" t="s">
        <v>3079</v>
      </c>
      <c r="C1033" t="s">
        <v>3080</v>
      </c>
      <c r="D1033" t="s">
        <v>3080</v>
      </c>
      <c r="E1033">
        <v>486.15847100000002</v>
      </c>
      <c r="F1033">
        <v>486.42180000000002</v>
      </c>
      <c r="G1033" t="s">
        <v>3079</v>
      </c>
    </row>
    <row r="1034" spans="1:7" x14ac:dyDescent="0.3">
      <c r="A1034">
        <v>8</v>
      </c>
      <c r="B1034" t="s">
        <v>3081</v>
      </c>
      <c r="C1034" t="s">
        <v>3082</v>
      </c>
      <c r="D1034" t="s">
        <v>3083</v>
      </c>
      <c r="E1034">
        <v>486.25120600000002</v>
      </c>
      <c r="F1034">
        <v>486.62529999999998</v>
      </c>
      <c r="G1034" t="s">
        <v>3084</v>
      </c>
    </row>
    <row r="1035" spans="1:7" x14ac:dyDescent="0.3">
      <c r="A1035">
        <v>811</v>
      </c>
      <c r="C1035" t="s">
        <v>3085</v>
      </c>
      <c r="D1035" t="s">
        <v>3086</v>
      </c>
      <c r="E1035">
        <v>487.24645500000003</v>
      </c>
      <c r="F1035">
        <v>487.61340000000001</v>
      </c>
      <c r="G1035" t="s">
        <v>3087</v>
      </c>
    </row>
    <row r="1036" spans="1:7" x14ac:dyDescent="0.3">
      <c r="A1036">
        <v>118</v>
      </c>
      <c r="B1036" t="s">
        <v>3088</v>
      </c>
      <c r="C1036" t="s">
        <v>3089</v>
      </c>
      <c r="D1036" t="s">
        <v>3090</v>
      </c>
      <c r="E1036">
        <v>490.174218</v>
      </c>
      <c r="F1036">
        <v>490.70339999999999</v>
      </c>
      <c r="G1036" t="s">
        <v>3091</v>
      </c>
    </row>
    <row r="1037" spans="1:7" x14ac:dyDescent="0.3">
      <c r="A1037">
        <v>1801</v>
      </c>
      <c r="C1037" t="s">
        <v>3092</v>
      </c>
      <c r="D1037" t="s">
        <v>3093</v>
      </c>
      <c r="E1037">
        <v>493.116152</v>
      </c>
      <c r="F1037">
        <v>493.46370000000002</v>
      </c>
      <c r="G1037" t="s">
        <v>3094</v>
      </c>
    </row>
    <row r="1038" spans="1:7" x14ac:dyDescent="0.3">
      <c r="A1038">
        <v>1434</v>
      </c>
      <c r="C1038" t="s">
        <v>3095</v>
      </c>
      <c r="D1038" t="s">
        <v>3096</v>
      </c>
      <c r="E1038">
        <v>494.17478899999998</v>
      </c>
      <c r="F1038">
        <v>494.44709999999998</v>
      </c>
      <c r="G1038" t="s">
        <v>3096</v>
      </c>
    </row>
    <row r="1039" spans="1:7" x14ac:dyDescent="0.3">
      <c r="A1039">
        <v>9</v>
      </c>
      <c r="B1039" t="s">
        <v>3097</v>
      </c>
      <c r="C1039" t="s">
        <v>3098</v>
      </c>
      <c r="D1039" t="s">
        <v>3099</v>
      </c>
      <c r="E1039">
        <v>494.30142000000001</v>
      </c>
      <c r="F1039">
        <v>494.6746</v>
      </c>
      <c r="G1039" t="s">
        <v>3100</v>
      </c>
    </row>
    <row r="1040" spans="1:7" x14ac:dyDescent="0.3">
      <c r="A1040">
        <v>145</v>
      </c>
      <c r="B1040" t="s">
        <v>3101</v>
      </c>
      <c r="C1040" t="s">
        <v>3102</v>
      </c>
      <c r="D1040" t="s">
        <v>3102</v>
      </c>
      <c r="E1040">
        <v>495.19519000000003</v>
      </c>
      <c r="F1040">
        <v>495.47489999999999</v>
      </c>
      <c r="G1040" t="s">
        <v>3103</v>
      </c>
    </row>
    <row r="1041" spans="1:7" x14ac:dyDescent="0.3">
      <c r="A1041">
        <v>934</v>
      </c>
      <c r="C1041" t="s">
        <v>3104</v>
      </c>
      <c r="D1041" t="s">
        <v>3105</v>
      </c>
      <c r="E1041">
        <v>502.20234099999999</v>
      </c>
      <c r="F1041">
        <v>502.47570000000002</v>
      </c>
      <c r="G1041" t="s">
        <v>3106</v>
      </c>
    </row>
    <row r="1042" spans="1:7" x14ac:dyDescent="0.3">
      <c r="A1042">
        <v>1435</v>
      </c>
      <c r="C1042" t="s">
        <v>3107</v>
      </c>
      <c r="D1042" t="s">
        <v>3108</v>
      </c>
      <c r="E1042">
        <v>510.16970400000002</v>
      </c>
      <c r="F1042">
        <v>510.44650000000001</v>
      </c>
      <c r="G1042" t="s">
        <v>3108</v>
      </c>
    </row>
    <row r="1043" spans="1:7" x14ac:dyDescent="0.3">
      <c r="A1043">
        <v>146</v>
      </c>
      <c r="B1043" t="s">
        <v>3109</v>
      </c>
      <c r="C1043" t="s">
        <v>3110</v>
      </c>
      <c r="D1043" t="s">
        <v>3110</v>
      </c>
      <c r="E1043">
        <v>511.19010500000002</v>
      </c>
      <c r="F1043">
        <v>511.47430000000003</v>
      </c>
      <c r="G1043" t="s">
        <v>3111</v>
      </c>
    </row>
    <row r="1044" spans="1:7" x14ac:dyDescent="0.3">
      <c r="A1044">
        <v>912</v>
      </c>
      <c r="C1044" t="s">
        <v>3112</v>
      </c>
      <c r="D1044" t="s">
        <v>3113</v>
      </c>
      <c r="E1044">
        <v>511.31922600000001</v>
      </c>
      <c r="F1044">
        <v>511.72089999999997</v>
      </c>
      <c r="G1044" t="s">
        <v>3114</v>
      </c>
    </row>
    <row r="1045" spans="1:7" x14ac:dyDescent="0.3">
      <c r="A1045">
        <v>453</v>
      </c>
      <c r="B1045" t="s">
        <v>3115</v>
      </c>
      <c r="C1045" t="s">
        <v>3116</v>
      </c>
      <c r="D1045" t="s">
        <v>3117</v>
      </c>
      <c r="E1045">
        <v>516.17037300000004</v>
      </c>
      <c r="F1045">
        <v>516.45590000000004</v>
      </c>
      <c r="G1045" t="s">
        <v>3118</v>
      </c>
    </row>
    <row r="1046" spans="1:7" x14ac:dyDescent="0.3">
      <c r="A1046">
        <v>391</v>
      </c>
      <c r="B1046" t="s">
        <v>3119</v>
      </c>
      <c r="C1046" t="s">
        <v>3120</v>
      </c>
      <c r="D1046" t="s">
        <v>3120</v>
      </c>
      <c r="E1046">
        <v>521.88407299999994</v>
      </c>
      <c r="F1046">
        <v>520.26679999999999</v>
      </c>
      <c r="G1046" t="s">
        <v>3121</v>
      </c>
    </row>
    <row r="1047" spans="1:7" x14ac:dyDescent="0.3">
      <c r="A1047">
        <v>1012</v>
      </c>
      <c r="C1047" t="s">
        <v>3122</v>
      </c>
      <c r="D1047" t="s">
        <v>3123</v>
      </c>
      <c r="E1047">
        <v>523.21006899999998</v>
      </c>
      <c r="F1047">
        <v>523.60239999999999</v>
      </c>
      <c r="G1047" t="s">
        <v>3124</v>
      </c>
    </row>
    <row r="1048" spans="1:7" x14ac:dyDescent="0.3">
      <c r="A1048">
        <v>332</v>
      </c>
      <c r="B1048" t="s">
        <v>3125</v>
      </c>
      <c r="C1048" t="s">
        <v>3125</v>
      </c>
      <c r="D1048" t="s">
        <v>3126</v>
      </c>
      <c r="E1048">
        <v>525.14289399999996</v>
      </c>
      <c r="F1048">
        <v>525.66579999999999</v>
      </c>
      <c r="G1048" t="s">
        <v>3127</v>
      </c>
    </row>
    <row r="1049" spans="1:7" x14ac:dyDescent="0.3">
      <c r="A1049">
        <v>1436</v>
      </c>
      <c r="C1049" t="s">
        <v>3128</v>
      </c>
      <c r="D1049" t="s">
        <v>3129</v>
      </c>
      <c r="E1049">
        <v>525.20575499999995</v>
      </c>
      <c r="F1049">
        <v>525.5009</v>
      </c>
      <c r="G1049" t="s">
        <v>3130</v>
      </c>
    </row>
    <row r="1050" spans="1:7" x14ac:dyDescent="0.3">
      <c r="A1050">
        <v>522</v>
      </c>
      <c r="B1050" t="s">
        <v>3131</v>
      </c>
      <c r="C1050" t="s">
        <v>3132</v>
      </c>
      <c r="D1050" t="s">
        <v>3133</v>
      </c>
      <c r="E1050">
        <v>525.22571900000003</v>
      </c>
      <c r="F1050">
        <v>525.61829999999998</v>
      </c>
      <c r="G1050" t="s">
        <v>3134</v>
      </c>
    </row>
    <row r="1051" spans="1:7" x14ac:dyDescent="0.3">
      <c r="A1051">
        <v>1438</v>
      </c>
      <c r="C1051" t="s">
        <v>3135</v>
      </c>
      <c r="D1051" t="s">
        <v>3136</v>
      </c>
      <c r="E1051">
        <v>527.18502000000001</v>
      </c>
      <c r="F1051">
        <v>527.47370000000001</v>
      </c>
      <c r="G1051" t="s">
        <v>3136</v>
      </c>
    </row>
    <row r="1052" spans="1:7" x14ac:dyDescent="0.3">
      <c r="A1052">
        <v>1437</v>
      </c>
      <c r="C1052" t="s">
        <v>3137</v>
      </c>
      <c r="D1052" t="s">
        <v>3138</v>
      </c>
      <c r="E1052">
        <v>539.221405</v>
      </c>
      <c r="F1052">
        <v>539.52750000000003</v>
      </c>
      <c r="G1052" t="s">
        <v>3139</v>
      </c>
    </row>
    <row r="1053" spans="1:7" x14ac:dyDescent="0.3">
      <c r="A1053">
        <v>213</v>
      </c>
      <c r="B1053" t="s">
        <v>3140</v>
      </c>
      <c r="C1053" t="s">
        <v>3141</v>
      </c>
      <c r="D1053" t="s">
        <v>3142</v>
      </c>
      <c r="E1053">
        <v>541.06110999999999</v>
      </c>
      <c r="F1053">
        <v>541.30050000000006</v>
      </c>
      <c r="G1053" t="s">
        <v>3143</v>
      </c>
    </row>
    <row r="1054" spans="1:7" x14ac:dyDescent="0.3">
      <c r="A1054">
        <v>1439</v>
      </c>
      <c r="C1054" t="s">
        <v>3144</v>
      </c>
      <c r="D1054" t="s">
        <v>3145</v>
      </c>
      <c r="E1054">
        <v>541.16428399999995</v>
      </c>
      <c r="F1054">
        <v>541.45719999999994</v>
      </c>
      <c r="G1054" t="s">
        <v>3145</v>
      </c>
    </row>
    <row r="1055" spans="1:7" x14ac:dyDescent="0.3">
      <c r="A1055">
        <v>1440</v>
      </c>
      <c r="C1055" t="s">
        <v>3146</v>
      </c>
      <c r="D1055" t="s">
        <v>3147</v>
      </c>
      <c r="E1055">
        <v>541.20066999999995</v>
      </c>
      <c r="F1055">
        <v>541.50030000000004</v>
      </c>
      <c r="G1055" t="s">
        <v>3148</v>
      </c>
    </row>
    <row r="1056" spans="1:7" x14ac:dyDescent="0.3">
      <c r="A1056">
        <v>1039</v>
      </c>
      <c r="C1056" t="s">
        <v>3149</v>
      </c>
      <c r="D1056" t="s">
        <v>3150</v>
      </c>
      <c r="E1056">
        <v>543.23628399999996</v>
      </c>
      <c r="F1056">
        <v>543.6336</v>
      </c>
      <c r="G1056" t="s">
        <v>3151</v>
      </c>
    </row>
    <row r="1057" spans="1:7" x14ac:dyDescent="0.3">
      <c r="A1057">
        <v>1252</v>
      </c>
      <c r="C1057" t="s">
        <v>3152</v>
      </c>
      <c r="D1057" t="s">
        <v>3153</v>
      </c>
      <c r="E1057">
        <v>546.20829500000002</v>
      </c>
      <c r="F1057">
        <v>546.70529999999997</v>
      </c>
      <c r="G1057" t="s">
        <v>3154</v>
      </c>
    </row>
    <row r="1058" spans="1:7" x14ac:dyDescent="0.3">
      <c r="A1058">
        <v>1251</v>
      </c>
      <c r="C1058" t="s">
        <v>3155</v>
      </c>
      <c r="D1058" t="s">
        <v>3156</v>
      </c>
      <c r="E1058">
        <v>548.22394499999996</v>
      </c>
      <c r="F1058">
        <v>548.72109999999998</v>
      </c>
      <c r="G1058" t="s">
        <v>3157</v>
      </c>
    </row>
    <row r="1059" spans="1:7" x14ac:dyDescent="0.3">
      <c r="A1059">
        <v>147</v>
      </c>
      <c r="B1059" t="s">
        <v>3158</v>
      </c>
      <c r="C1059" t="s">
        <v>3159</v>
      </c>
      <c r="D1059" t="s">
        <v>3159</v>
      </c>
      <c r="E1059">
        <v>552.21665399999995</v>
      </c>
      <c r="F1059">
        <v>552.52620000000002</v>
      </c>
      <c r="G1059" t="s">
        <v>3160</v>
      </c>
    </row>
    <row r="1060" spans="1:7" x14ac:dyDescent="0.3">
      <c r="A1060">
        <v>1441</v>
      </c>
      <c r="C1060" t="s">
        <v>3161</v>
      </c>
      <c r="D1060" t="s">
        <v>3162</v>
      </c>
      <c r="E1060">
        <v>558.17960000000005</v>
      </c>
      <c r="F1060">
        <v>558.48450000000003</v>
      </c>
      <c r="G1060" t="s">
        <v>3163</v>
      </c>
    </row>
    <row r="1061" spans="1:7" x14ac:dyDescent="0.3">
      <c r="A1061">
        <v>1320</v>
      </c>
      <c r="C1061" t="s">
        <v>3164</v>
      </c>
      <c r="D1061" t="s">
        <v>3165</v>
      </c>
      <c r="E1061">
        <v>561.246849</v>
      </c>
      <c r="F1061">
        <v>561.64890000000003</v>
      </c>
      <c r="G1061" t="s">
        <v>3166</v>
      </c>
    </row>
    <row r="1062" spans="1:7" x14ac:dyDescent="0.3">
      <c r="A1062">
        <v>148</v>
      </c>
      <c r="B1062" t="s">
        <v>3167</v>
      </c>
      <c r="C1062" t="s">
        <v>3168</v>
      </c>
      <c r="D1062" t="s">
        <v>3168</v>
      </c>
      <c r="E1062">
        <v>568.21156900000005</v>
      </c>
      <c r="F1062">
        <v>568.52560000000005</v>
      </c>
      <c r="G1062" t="s">
        <v>3169</v>
      </c>
    </row>
    <row r="1063" spans="1:7" x14ac:dyDescent="0.3">
      <c r="A1063">
        <v>827</v>
      </c>
      <c r="C1063" t="s">
        <v>3170</v>
      </c>
      <c r="D1063" t="s">
        <v>3171</v>
      </c>
      <c r="E1063">
        <v>572.18113400000004</v>
      </c>
      <c r="F1063">
        <v>572.54010000000005</v>
      </c>
      <c r="G1063" t="s">
        <v>3172</v>
      </c>
    </row>
    <row r="1064" spans="1:7" x14ac:dyDescent="0.3">
      <c r="A1064">
        <v>1935</v>
      </c>
      <c r="C1064" t="s">
        <v>3173</v>
      </c>
      <c r="D1064" t="s">
        <v>3174</v>
      </c>
      <c r="E1064">
        <v>572.19524999999999</v>
      </c>
      <c r="F1064">
        <v>572.51099999999997</v>
      </c>
      <c r="G1064" t="s">
        <v>3175</v>
      </c>
    </row>
    <row r="1065" spans="1:7" x14ac:dyDescent="0.3">
      <c r="A1065">
        <v>325</v>
      </c>
      <c r="B1065" t="s">
        <v>3176</v>
      </c>
      <c r="C1065" t="s">
        <v>3176</v>
      </c>
      <c r="D1065" t="s">
        <v>3177</v>
      </c>
      <c r="E1065">
        <v>572.31612900000005</v>
      </c>
      <c r="F1065">
        <v>572.7405</v>
      </c>
      <c r="G1065" t="s">
        <v>3178</v>
      </c>
    </row>
    <row r="1066" spans="1:7" x14ac:dyDescent="0.3">
      <c r="A1066">
        <v>377</v>
      </c>
      <c r="B1066" t="s">
        <v>3179</v>
      </c>
      <c r="C1066" t="s">
        <v>3180</v>
      </c>
      <c r="D1066" t="s">
        <v>3180</v>
      </c>
      <c r="E1066">
        <v>576.51176099999998</v>
      </c>
      <c r="F1066">
        <v>576.93340000000001</v>
      </c>
      <c r="G1066" t="s">
        <v>3181</v>
      </c>
    </row>
    <row r="1067" spans="1:7" x14ac:dyDescent="0.3">
      <c r="A1067">
        <v>895</v>
      </c>
      <c r="C1067" t="s">
        <v>3182</v>
      </c>
      <c r="D1067" t="s">
        <v>3183</v>
      </c>
      <c r="E1067">
        <v>578.31764599999997</v>
      </c>
      <c r="F1067">
        <v>578.66110000000003</v>
      </c>
      <c r="G1067" t="s">
        <v>3184</v>
      </c>
    </row>
    <row r="1068" spans="1:7" x14ac:dyDescent="0.3">
      <c r="A1068">
        <v>1993</v>
      </c>
      <c r="C1068" t="s">
        <v>3185</v>
      </c>
      <c r="D1068" t="s">
        <v>3186</v>
      </c>
      <c r="E1068">
        <v>581.21132799999998</v>
      </c>
      <c r="F1068">
        <v>581.47400000000005</v>
      </c>
      <c r="G1068" t="s">
        <v>3187</v>
      </c>
    </row>
    <row r="1069" spans="1:7" x14ac:dyDescent="0.3">
      <c r="A1069">
        <v>389</v>
      </c>
      <c r="B1069" t="s">
        <v>3188</v>
      </c>
      <c r="C1069" t="s">
        <v>3189</v>
      </c>
      <c r="D1069" t="s">
        <v>3189</v>
      </c>
      <c r="E1069">
        <v>584.26348499999995</v>
      </c>
      <c r="F1069">
        <v>584.66210000000001</v>
      </c>
      <c r="G1069" t="s">
        <v>3190</v>
      </c>
    </row>
    <row r="1070" spans="1:7" x14ac:dyDescent="0.3">
      <c r="A1070">
        <v>1442</v>
      </c>
      <c r="C1070" t="s">
        <v>3191</v>
      </c>
      <c r="D1070" t="s">
        <v>3192</v>
      </c>
      <c r="E1070">
        <v>585.19049900000005</v>
      </c>
      <c r="F1070">
        <v>585.50980000000004</v>
      </c>
      <c r="G1070" t="s">
        <v>3193</v>
      </c>
    </row>
    <row r="1071" spans="1:7" x14ac:dyDescent="0.3">
      <c r="A1071">
        <v>387</v>
      </c>
      <c r="B1071" t="s">
        <v>3194</v>
      </c>
      <c r="C1071" t="s">
        <v>3195</v>
      </c>
      <c r="D1071" t="s">
        <v>3195</v>
      </c>
      <c r="E1071">
        <v>586.279135</v>
      </c>
      <c r="F1071">
        <v>586.678</v>
      </c>
      <c r="G1071" t="s">
        <v>3196</v>
      </c>
    </row>
    <row r="1072" spans="1:7" x14ac:dyDescent="0.3">
      <c r="A1072">
        <v>1936</v>
      </c>
      <c r="C1072" t="s">
        <v>3197</v>
      </c>
      <c r="D1072" t="s">
        <v>3198</v>
      </c>
      <c r="E1072">
        <v>588.19016499999998</v>
      </c>
      <c r="F1072">
        <v>588.5104</v>
      </c>
      <c r="G1072" t="s">
        <v>3199</v>
      </c>
    </row>
    <row r="1073" spans="1:7" x14ac:dyDescent="0.3">
      <c r="A1073">
        <v>388</v>
      </c>
      <c r="B1073" t="s">
        <v>3200</v>
      </c>
      <c r="C1073" t="s">
        <v>3201</v>
      </c>
      <c r="D1073" t="s">
        <v>3201</v>
      </c>
      <c r="E1073">
        <v>588.29478500000005</v>
      </c>
      <c r="F1073">
        <v>588.69389999999999</v>
      </c>
      <c r="G1073" t="s">
        <v>3202</v>
      </c>
    </row>
    <row r="1074" spans="1:7" x14ac:dyDescent="0.3">
      <c r="A1074">
        <v>519</v>
      </c>
      <c r="B1074" t="s">
        <v>3203</v>
      </c>
      <c r="C1074" t="s">
        <v>3203</v>
      </c>
      <c r="D1074" t="s">
        <v>3204</v>
      </c>
      <c r="E1074">
        <v>594.09192800000005</v>
      </c>
      <c r="F1074">
        <v>594.65689999999995</v>
      </c>
      <c r="G1074" t="s">
        <v>3205</v>
      </c>
    </row>
    <row r="1075" spans="1:7" x14ac:dyDescent="0.3">
      <c r="A1075">
        <v>398</v>
      </c>
      <c r="B1075" t="s">
        <v>3206</v>
      </c>
      <c r="C1075" t="s">
        <v>3207</v>
      </c>
      <c r="D1075" t="s">
        <v>3207</v>
      </c>
      <c r="E1075">
        <v>595.61280699999998</v>
      </c>
      <c r="F1075">
        <v>595.68150000000003</v>
      </c>
      <c r="G1075" t="s">
        <v>3208</v>
      </c>
    </row>
    <row r="1076" spans="1:7" x14ac:dyDescent="0.3">
      <c r="A1076">
        <v>1261</v>
      </c>
      <c r="C1076" t="s">
        <v>3209</v>
      </c>
      <c r="D1076" t="s">
        <v>3210</v>
      </c>
      <c r="E1076">
        <v>597.20977200000004</v>
      </c>
      <c r="F1076">
        <v>597.59799999999996</v>
      </c>
      <c r="G1076" t="s">
        <v>3211</v>
      </c>
    </row>
    <row r="1077" spans="1:7" x14ac:dyDescent="0.3">
      <c r="A1077">
        <v>877</v>
      </c>
      <c r="C1077" t="s">
        <v>3212</v>
      </c>
      <c r="D1077" t="s">
        <v>3213</v>
      </c>
      <c r="E1077">
        <v>599.26633900000002</v>
      </c>
      <c r="F1077">
        <v>599.5942</v>
      </c>
      <c r="G1077" t="s">
        <v>3214</v>
      </c>
    </row>
    <row r="1078" spans="1:7" x14ac:dyDescent="0.3">
      <c r="A1078">
        <v>876</v>
      </c>
      <c r="C1078" t="s">
        <v>3215</v>
      </c>
      <c r="D1078" t="s">
        <v>3216</v>
      </c>
      <c r="E1078">
        <v>600.25035400000002</v>
      </c>
      <c r="F1078">
        <v>600.57889999999998</v>
      </c>
      <c r="G1078" t="s">
        <v>3217</v>
      </c>
    </row>
    <row r="1079" spans="1:7" x14ac:dyDescent="0.3">
      <c r="A1079">
        <v>93</v>
      </c>
      <c r="B1079" t="s">
        <v>3218</v>
      </c>
      <c r="C1079" t="s">
        <v>3219</v>
      </c>
      <c r="D1079" t="s">
        <v>3218</v>
      </c>
      <c r="E1079">
        <v>601.20624599999996</v>
      </c>
      <c r="F1079">
        <v>601.8021</v>
      </c>
      <c r="G1079" t="s">
        <v>3220</v>
      </c>
    </row>
    <row r="1080" spans="1:7" x14ac:dyDescent="0.3">
      <c r="A1080">
        <v>1937</v>
      </c>
      <c r="C1080" t="s">
        <v>3221</v>
      </c>
      <c r="D1080" t="s">
        <v>3222</v>
      </c>
      <c r="E1080">
        <v>602.20581500000003</v>
      </c>
      <c r="F1080">
        <v>602.53700000000003</v>
      </c>
      <c r="G1080" t="s">
        <v>3223</v>
      </c>
    </row>
    <row r="1081" spans="1:7" x14ac:dyDescent="0.3">
      <c r="A1081">
        <v>1443</v>
      </c>
      <c r="C1081" t="s">
        <v>3224</v>
      </c>
      <c r="D1081" t="s">
        <v>3225</v>
      </c>
      <c r="E1081">
        <v>607.14183400000002</v>
      </c>
      <c r="F1081">
        <v>607.53689999999995</v>
      </c>
      <c r="G1081" t="s">
        <v>3226</v>
      </c>
    </row>
    <row r="1082" spans="1:7" x14ac:dyDescent="0.3">
      <c r="A1082">
        <v>1433</v>
      </c>
      <c r="C1082" t="s">
        <v>3227</v>
      </c>
      <c r="D1082" t="s">
        <v>3227</v>
      </c>
      <c r="E1082">
        <v>609.23811799999999</v>
      </c>
      <c r="F1082">
        <v>609.57759999999996</v>
      </c>
      <c r="G1082" t="s">
        <v>3227</v>
      </c>
    </row>
    <row r="1083" spans="1:7" x14ac:dyDescent="0.3">
      <c r="A1083">
        <v>436</v>
      </c>
      <c r="B1083" t="s">
        <v>3228</v>
      </c>
      <c r="C1083" t="s">
        <v>3229</v>
      </c>
      <c r="D1083" t="s">
        <v>3229</v>
      </c>
      <c r="E1083">
        <v>614.16164500000002</v>
      </c>
      <c r="F1083">
        <v>614.47140000000002</v>
      </c>
      <c r="G1083" t="s">
        <v>3230</v>
      </c>
    </row>
    <row r="1084" spans="1:7" x14ac:dyDescent="0.3">
      <c r="A1084">
        <v>1444</v>
      </c>
      <c r="C1084" t="s">
        <v>3231</v>
      </c>
      <c r="D1084" t="s">
        <v>3232</v>
      </c>
      <c r="E1084">
        <v>615.20106399999997</v>
      </c>
      <c r="F1084">
        <v>615.53579999999999</v>
      </c>
      <c r="G1084" t="s">
        <v>3233</v>
      </c>
    </row>
    <row r="1085" spans="1:7" x14ac:dyDescent="0.3">
      <c r="A1085">
        <v>390</v>
      </c>
      <c r="B1085" t="s">
        <v>3234</v>
      </c>
      <c r="C1085" t="s">
        <v>3235</v>
      </c>
      <c r="D1085" t="s">
        <v>3235</v>
      </c>
      <c r="E1085">
        <v>616.17729499999996</v>
      </c>
      <c r="F1085">
        <v>616.4873</v>
      </c>
      <c r="G1085" t="s">
        <v>3236</v>
      </c>
    </row>
    <row r="1086" spans="1:7" x14ac:dyDescent="0.3">
      <c r="A1086">
        <v>1445</v>
      </c>
      <c r="C1086" t="s">
        <v>3237</v>
      </c>
      <c r="D1086" t="s">
        <v>3238</v>
      </c>
      <c r="E1086">
        <v>616.22146499999997</v>
      </c>
      <c r="F1086">
        <v>616.56359999999995</v>
      </c>
      <c r="G1086" t="s">
        <v>3239</v>
      </c>
    </row>
    <row r="1087" spans="1:7" x14ac:dyDescent="0.3">
      <c r="A1087">
        <v>774</v>
      </c>
      <c r="C1087" t="s">
        <v>3240</v>
      </c>
      <c r="D1087" t="s">
        <v>3241</v>
      </c>
      <c r="E1087">
        <v>626.26350200000002</v>
      </c>
      <c r="F1087">
        <v>626.72699999999998</v>
      </c>
      <c r="G1087" t="s">
        <v>3242</v>
      </c>
    </row>
    <row r="1088" spans="1:7" x14ac:dyDescent="0.3">
      <c r="A1088">
        <v>538</v>
      </c>
      <c r="C1088" t="s">
        <v>3243</v>
      </c>
      <c r="D1088" t="s">
        <v>3244</v>
      </c>
      <c r="E1088">
        <v>626.38657699999999</v>
      </c>
      <c r="F1088">
        <v>626.89269999999999</v>
      </c>
      <c r="G1088" t="s">
        <v>3245</v>
      </c>
    </row>
    <row r="1089" spans="1:7" x14ac:dyDescent="0.3">
      <c r="A1089">
        <v>1376</v>
      </c>
      <c r="C1089" t="s">
        <v>3246</v>
      </c>
      <c r="D1089" t="s">
        <v>3247</v>
      </c>
      <c r="E1089">
        <v>632.21637899999996</v>
      </c>
      <c r="F1089">
        <v>632.56299999999999</v>
      </c>
      <c r="G1089" t="s">
        <v>3248</v>
      </c>
    </row>
    <row r="1090" spans="1:7" x14ac:dyDescent="0.3">
      <c r="A1090">
        <v>410</v>
      </c>
      <c r="B1090" t="s">
        <v>3249</v>
      </c>
      <c r="C1090" t="s">
        <v>3250</v>
      </c>
      <c r="D1090" t="s">
        <v>3251</v>
      </c>
      <c r="E1090">
        <v>634.66278199999999</v>
      </c>
      <c r="F1090">
        <v>635.14170000000001</v>
      </c>
      <c r="G1090" t="s">
        <v>3252</v>
      </c>
    </row>
    <row r="1091" spans="1:7" x14ac:dyDescent="0.3">
      <c r="A1091">
        <v>1446</v>
      </c>
      <c r="C1091" t="s">
        <v>3253</v>
      </c>
      <c r="D1091" t="s">
        <v>3254</v>
      </c>
      <c r="E1091">
        <v>646.19564400000002</v>
      </c>
      <c r="F1091">
        <v>646.54650000000004</v>
      </c>
      <c r="G1091" t="s">
        <v>3254</v>
      </c>
    </row>
    <row r="1092" spans="1:7" x14ac:dyDescent="0.3">
      <c r="A1092">
        <v>1447</v>
      </c>
      <c r="C1092" t="s">
        <v>3255</v>
      </c>
      <c r="D1092" t="s">
        <v>3256</v>
      </c>
      <c r="E1092">
        <v>648.16838299999995</v>
      </c>
      <c r="F1092">
        <v>648.58879999999999</v>
      </c>
      <c r="G1092" t="s">
        <v>3257</v>
      </c>
    </row>
    <row r="1093" spans="1:7" x14ac:dyDescent="0.3">
      <c r="A1093">
        <v>1448</v>
      </c>
      <c r="C1093" t="s">
        <v>3258</v>
      </c>
      <c r="D1093" t="s">
        <v>3258</v>
      </c>
      <c r="E1093">
        <v>648.21129399999995</v>
      </c>
      <c r="F1093">
        <v>648.56240000000003</v>
      </c>
      <c r="G1093" t="s">
        <v>3258</v>
      </c>
    </row>
    <row r="1094" spans="1:7" x14ac:dyDescent="0.3">
      <c r="A1094">
        <v>149</v>
      </c>
      <c r="B1094" t="s">
        <v>3259</v>
      </c>
      <c r="C1094" t="s">
        <v>3260</v>
      </c>
      <c r="D1094" t="s">
        <v>3260</v>
      </c>
      <c r="E1094">
        <v>656.22761300000002</v>
      </c>
      <c r="F1094">
        <v>656.58770000000004</v>
      </c>
      <c r="G1094" t="s">
        <v>3261</v>
      </c>
    </row>
    <row r="1095" spans="1:7" x14ac:dyDescent="0.3">
      <c r="A1095">
        <v>1038</v>
      </c>
      <c r="C1095" t="s">
        <v>3262</v>
      </c>
      <c r="D1095" t="s">
        <v>3263</v>
      </c>
      <c r="E1095">
        <v>659.31242299999997</v>
      </c>
      <c r="F1095">
        <v>659.75139999999999</v>
      </c>
      <c r="G1095" t="s">
        <v>3264</v>
      </c>
    </row>
    <row r="1096" spans="1:7" x14ac:dyDescent="0.3">
      <c r="A1096">
        <v>539</v>
      </c>
      <c r="C1096" t="s">
        <v>3265</v>
      </c>
      <c r="D1096" t="s">
        <v>3266</v>
      </c>
      <c r="E1096">
        <v>660.42844200000002</v>
      </c>
      <c r="F1096">
        <v>660.95039999999995</v>
      </c>
      <c r="G1096" t="s">
        <v>3267</v>
      </c>
    </row>
    <row r="1097" spans="1:7" x14ac:dyDescent="0.3">
      <c r="A1097">
        <v>1563</v>
      </c>
      <c r="C1097" t="s">
        <v>3268</v>
      </c>
      <c r="D1097" t="s">
        <v>3269</v>
      </c>
      <c r="E1097">
        <v>672.22252700000001</v>
      </c>
      <c r="F1097">
        <v>672.58709999999996</v>
      </c>
      <c r="G1097" t="s">
        <v>3270</v>
      </c>
    </row>
    <row r="1098" spans="1:7" x14ac:dyDescent="0.3">
      <c r="A1098">
        <v>494</v>
      </c>
      <c r="B1098" t="s">
        <v>3271</v>
      </c>
      <c r="C1098" t="s">
        <v>3271</v>
      </c>
      <c r="D1098" t="s">
        <v>3272</v>
      </c>
      <c r="E1098">
        <v>672.29815599999995</v>
      </c>
      <c r="F1098">
        <v>672.83349999999996</v>
      </c>
      <c r="G1098" t="s">
        <v>3273</v>
      </c>
    </row>
    <row r="1099" spans="1:7" x14ac:dyDescent="0.3">
      <c r="A1099">
        <v>1564</v>
      </c>
      <c r="C1099" t="s">
        <v>3274</v>
      </c>
      <c r="D1099" t="s">
        <v>3275</v>
      </c>
      <c r="E1099">
        <v>673.24292800000001</v>
      </c>
      <c r="F1099">
        <v>673.61490000000003</v>
      </c>
      <c r="G1099" t="s">
        <v>3276</v>
      </c>
    </row>
    <row r="1100" spans="1:7" x14ac:dyDescent="0.3">
      <c r="A1100">
        <v>821</v>
      </c>
      <c r="C1100" t="s">
        <v>3277</v>
      </c>
      <c r="D1100" t="s">
        <v>3278</v>
      </c>
      <c r="E1100">
        <v>682.24612000000002</v>
      </c>
      <c r="F1100">
        <v>682.78520000000003</v>
      </c>
      <c r="G1100" t="s">
        <v>3279</v>
      </c>
    </row>
    <row r="1101" spans="1:7" x14ac:dyDescent="0.3">
      <c r="A1101">
        <v>495</v>
      </c>
      <c r="B1101" t="s">
        <v>3280</v>
      </c>
      <c r="C1101" t="s">
        <v>3280</v>
      </c>
      <c r="D1101" t="s">
        <v>3281</v>
      </c>
      <c r="E1101">
        <v>684.29815599999995</v>
      </c>
      <c r="F1101">
        <v>684.8442</v>
      </c>
      <c r="G1101" t="s">
        <v>3282</v>
      </c>
    </row>
    <row r="1102" spans="1:7" x14ac:dyDescent="0.3">
      <c r="A1102">
        <v>1286</v>
      </c>
      <c r="C1102" t="s">
        <v>3283</v>
      </c>
      <c r="D1102" t="s">
        <v>3284</v>
      </c>
      <c r="E1102">
        <v>688.19968300000005</v>
      </c>
      <c r="F1102">
        <v>688.65269999999998</v>
      </c>
      <c r="G1102" t="s">
        <v>3285</v>
      </c>
    </row>
    <row r="1103" spans="1:7" x14ac:dyDescent="0.3">
      <c r="A1103">
        <v>1565</v>
      </c>
      <c r="C1103" t="s">
        <v>3286</v>
      </c>
      <c r="D1103" t="s">
        <v>3287</v>
      </c>
      <c r="E1103">
        <v>689.19493199999999</v>
      </c>
      <c r="F1103">
        <v>689.64080000000001</v>
      </c>
      <c r="G1103" t="s">
        <v>3288</v>
      </c>
    </row>
    <row r="1104" spans="1:7" x14ac:dyDescent="0.3">
      <c r="A1104">
        <v>1566</v>
      </c>
      <c r="C1104" t="s">
        <v>3289</v>
      </c>
      <c r="D1104" t="s">
        <v>3290</v>
      </c>
      <c r="E1104">
        <v>689.237843</v>
      </c>
      <c r="F1104">
        <v>689.61429999999996</v>
      </c>
      <c r="G1104" t="s">
        <v>3290</v>
      </c>
    </row>
    <row r="1105" spans="1:7" x14ac:dyDescent="0.3">
      <c r="A1105">
        <v>1567</v>
      </c>
      <c r="C1105" t="s">
        <v>3291</v>
      </c>
      <c r="D1105" t="s">
        <v>3292</v>
      </c>
      <c r="E1105">
        <v>695.15787799999998</v>
      </c>
      <c r="F1105">
        <v>695.59900000000005</v>
      </c>
      <c r="G1105" t="s">
        <v>3293</v>
      </c>
    </row>
    <row r="1106" spans="1:7" x14ac:dyDescent="0.3">
      <c r="A1106">
        <v>1001</v>
      </c>
      <c r="C1106" t="s">
        <v>3294</v>
      </c>
      <c r="D1106" t="s">
        <v>3295</v>
      </c>
      <c r="E1106">
        <v>695.28007400000001</v>
      </c>
      <c r="F1106">
        <v>695.57230000000004</v>
      </c>
      <c r="G1106" t="s">
        <v>3296</v>
      </c>
    </row>
    <row r="1107" spans="1:7" x14ac:dyDescent="0.3">
      <c r="A1107">
        <v>884</v>
      </c>
      <c r="C1107" t="s">
        <v>3297</v>
      </c>
      <c r="D1107" t="s">
        <v>3298</v>
      </c>
      <c r="E1107">
        <v>695.31011799999999</v>
      </c>
      <c r="F1107">
        <v>695.8288</v>
      </c>
      <c r="G1107" t="s">
        <v>3299</v>
      </c>
    </row>
    <row r="1108" spans="1:7" x14ac:dyDescent="0.3">
      <c r="A1108">
        <v>1568</v>
      </c>
      <c r="C1108" t="s">
        <v>3300</v>
      </c>
      <c r="D1108" t="s">
        <v>3301</v>
      </c>
      <c r="E1108">
        <v>697.25416199999995</v>
      </c>
      <c r="F1108">
        <v>697.63959999999997</v>
      </c>
      <c r="G1108" t="s">
        <v>3302</v>
      </c>
    </row>
    <row r="1109" spans="1:7" x14ac:dyDescent="0.3">
      <c r="A1109">
        <v>1786</v>
      </c>
      <c r="C1109" t="s">
        <v>3303</v>
      </c>
      <c r="D1109" t="s">
        <v>3304</v>
      </c>
      <c r="E1109">
        <v>698.23817699999995</v>
      </c>
      <c r="F1109">
        <v>698.62440000000004</v>
      </c>
      <c r="G1109" t="s">
        <v>3304</v>
      </c>
    </row>
    <row r="1110" spans="1:7" x14ac:dyDescent="0.3">
      <c r="A1110">
        <v>150</v>
      </c>
      <c r="B1110" t="s">
        <v>3305</v>
      </c>
      <c r="C1110" t="s">
        <v>3306</v>
      </c>
      <c r="D1110" t="s">
        <v>3306</v>
      </c>
      <c r="E1110">
        <v>698.27456299999994</v>
      </c>
      <c r="F1110">
        <v>698.66740000000004</v>
      </c>
      <c r="G1110" t="s">
        <v>3307</v>
      </c>
    </row>
    <row r="1111" spans="1:7" x14ac:dyDescent="0.3">
      <c r="A1111">
        <v>151</v>
      </c>
      <c r="B1111" t="s">
        <v>3308</v>
      </c>
      <c r="C1111" t="s">
        <v>3309</v>
      </c>
      <c r="D1111" t="s">
        <v>3309</v>
      </c>
      <c r="E1111">
        <v>700.253828</v>
      </c>
      <c r="F1111">
        <v>700.64030000000002</v>
      </c>
      <c r="G1111" t="s">
        <v>3310</v>
      </c>
    </row>
    <row r="1112" spans="1:7" x14ac:dyDescent="0.3">
      <c r="A1112">
        <v>1570</v>
      </c>
      <c r="C1112" t="s">
        <v>3311</v>
      </c>
      <c r="D1112" t="s">
        <v>3312</v>
      </c>
      <c r="E1112">
        <v>703.21710800000005</v>
      </c>
      <c r="F1112">
        <v>703.59780000000001</v>
      </c>
      <c r="G1112" t="s">
        <v>3313</v>
      </c>
    </row>
    <row r="1113" spans="1:7" x14ac:dyDescent="0.3">
      <c r="A1113">
        <v>1571</v>
      </c>
      <c r="C1113" t="s">
        <v>3314</v>
      </c>
      <c r="D1113" t="s">
        <v>3315</v>
      </c>
      <c r="E1113">
        <v>703.25349300000005</v>
      </c>
      <c r="F1113">
        <v>703.64089999999999</v>
      </c>
      <c r="G1113" t="s">
        <v>3316</v>
      </c>
    </row>
    <row r="1114" spans="1:7" x14ac:dyDescent="0.3">
      <c r="A1114">
        <v>891</v>
      </c>
      <c r="C1114" t="s">
        <v>3317</v>
      </c>
      <c r="D1114" t="s">
        <v>3317</v>
      </c>
      <c r="E1114">
        <v>710.38371900000004</v>
      </c>
      <c r="F1114">
        <v>710.80730000000005</v>
      </c>
      <c r="G1114" t="s">
        <v>3318</v>
      </c>
    </row>
    <row r="1115" spans="1:7" x14ac:dyDescent="0.3">
      <c r="A1115">
        <v>1572</v>
      </c>
      <c r="C1115" t="s">
        <v>3319</v>
      </c>
      <c r="D1115" t="s">
        <v>3320</v>
      </c>
      <c r="E1115">
        <v>712.13680799999997</v>
      </c>
      <c r="F1115">
        <v>712.58309999999994</v>
      </c>
      <c r="G1115" t="s">
        <v>3321</v>
      </c>
    </row>
    <row r="1116" spans="1:7" x14ac:dyDescent="0.3">
      <c r="A1116">
        <v>323</v>
      </c>
      <c r="B1116" t="s">
        <v>3322</v>
      </c>
      <c r="C1116" t="s">
        <v>3323</v>
      </c>
      <c r="D1116" t="s">
        <v>3324</v>
      </c>
      <c r="E1116">
        <v>713.09307899999999</v>
      </c>
      <c r="F1116">
        <v>713.56259999999997</v>
      </c>
      <c r="G1116" t="s">
        <v>3325</v>
      </c>
    </row>
    <row r="1117" spans="1:7" x14ac:dyDescent="0.3">
      <c r="A1117">
        <v>1573</v>
      </c>
      <c r="C1117" t="s">
        <v>3326</v>
      </c>
      <c r="D1117" t="s">
        <v>3327</v>
      </c>
      <c r="E1117">
        <v>713.24907599999995</v>
      </c>
      <c r="F1117">
        <v>713.63900000000001</v>
      </c>
      <c r="G1117" t="s">
        <v>3328</v>
      </c>
    </row>
    <row r="1118" spans="1:7" x14ac:dyDescent="0.3">
      <c r="A1118">
        <v>152</v>
      </c>
      <c r="B1118" t="s">
        <v>3329</v>
      </c>
      <c r="C1118" t="s">
        <v>3330</v>
      </c>
      <c r="D1118" t="s">
        <v>3330</v>
      </c>
      <c r="E1118">
        <v>714.26947800000005</v>
      </c>
      <c r="F1118">
        <v>714.66679999999997</v>
      </c>
      <c r="G1118" t="s">
        <v>3331</v>
      </c>
    </row>
    <row r="1119" spans="1:7" x14ac:dyDescent="0.3">
      <c r="A1119">
        <v>1575</v>
      </c>
      <c r="C1119" t="s">
        <v>3332</v>
      </c>
      <c r="D1119" t="s">
        <v>3333</v>
      </c>
      <c r="E1119">
        <v>728.17762500000003</v>
      </c>
      <c r="F1119">
        <v>728.54229999999995</v>
      </c>
      <c r="G1119" t="s">
        <v>3334</v>
      </c>
    </row>
    <row r="1120" spans="1:7" x14ac:dyDescent="0.3">
      <c r="A1120">
        <v>153</v>
      </c>
      <c r="B1120" t="s">
        <v>3335</v>
      </c>
      <c r="C1120" t="s">
        <v>3336</v>
      </c>
      <c r="D1120" t="s">
        <v>3336</v>
      </c>
      <c r="E1120">
        <v>730.26439200000004</v>
      </c>
      <c r="F1120">
        <v>730.6662</v>
      </c>
      <c r="G1120" t="s">
        <v>3337</v>
      </c>
    </row>
    <row r="1121" spans="1:7" x14ac:dyDescent="0.3">
      <c r="A1121">
        <v>1577</v>
      </c>
      <c r="C1121" t="s">
        <v>3338</v>
      </c>
      <c r="D1121" t="s">
        <v>3339</v>
      </c>
      <c r="E1121">
        <v>736.18442700000003</v>
      </c>
      <c r="F1121">
        <v>736.65089999999998</v>
      </c>
      <c r="G1121" t="s">
        <v>3340</v>
      </c>
    </row>
    <row r="1122" spans="1:7" x14ac:dyDescent="0.3">
      <c r="A1122">
        <v>1578</v>
      </c>
      <c r="C1122" t="s">
        <v>3341</v>
      </c>
      <c r="D1122" t="s">
        <v>3342</v>
      </c>
      <c r="E1122">
        <v>744.24365699999998</v>
      </c>
      <c r="F1122">
        <v>744.64980000000003</v>
      </c>
      <c r="G1122" t="s">
        <v>3343</v>
      </c>
    </row>
    <row r="1123" spans="1:7" x14ac:dyDescent="0.3">
      <c r="A1123">
        <v>1579</v>
      </c>
      <c r="C1123" t="s">
        <v>3344</v>
      </c>
      <c r="D1123" t="s">
        <v>3345</v>
      </c>
      <c r="E1123">
        <v>753.19974300000001</v>
      </c>
      <c r="F1123">
        <v>753.67809999999997</v>
      </c>
      <c r="G1123" t="s">
        <v>3346</v>
      </c>
    </row>
    <row r="1124" spans="1:7" x14ac:dyDescent="0.3">
      <c r="A1124">
        <v>1348</v>
      </c>
      <c r="C1124" t="s">
        <v>3347</v>
      </c>
      <c r="D1124" t="s">
        <v>3348</v>
      </c>
      <c r="E1124">
        <v>753.26279599999998</v>
      </c>
      <c r="F1124">
        <v>753.90459999999996</v>
      </c>
      <c r="G1124" t="s">
        <v>3349</v>
      </c>
    </row>
    <row r="1125" spans="1:7" x14ac:dyDescent="0.3">
      <c r="A1125">
        <v>1580</v>
      </c>
      <c r="C1125" t="s">
        <v>3350</v>
      </c>
      <c r="D1125" t="s">
        <v>3351</v>
      </c>
      <c r="E1125">
        <v>755.29602699999998</v>
      </c>
      <c r="F1125">
        <v>755.71879999999999</v>
      </c>
      <c r="G1125" t="s">
        <v>3352</v>
      </c>
    </row>
    <row r="1126" spans="1:7" x14ac:dyDescent="0.3">
      <c r="A1126">
        <v>861</v>
      </c>
      <c r="C1126" t="s">
        <v>3353</v>
      </c>
      <c r="D1126" t="s">
        <v>3354</v>
      </c>
      <c r="E1126">
        <v>758.38084100000003</v>
      </c>
      <c r="F1126">
        <v>758.72609999999997</v>
      </c>
      <c r="G1126" t="s">
        <v>3355</v>
      </c>
    </row>
    <row r="1127" spans="1:7" x14ac:dyDescent="0.3">
      <c r="A1127">
        <v>1581</v>
      </c>
      <c r="C1127" t="s">
        <v>3356</v>
      </c>
      <c r="D1127" t="s">
        <v>3357</v>
      </c>
      <c r="E1127">
        <v>761.25897299999997</v>
      </c>
      <c r="F1127">
        <v>761.67700000000002</v>
      </c>
      <c r="G1127" t="s">
        <v>3358</v>
      </c>
    </row>
    <row r="1128" spans="1:7" x14ac:dyDescent="0.3">
      <c r="A1128">
        <v>281</v>
      </c>
      <c r="B1128" t="s">
        <v>3359</v>
      </c>
      <c r="C1128" t="s">
        <v>3360</v>
      </c>
      <c r="D1128" t="s">
        <v>3361</v>
      </c>
      <c r="E1128">
        <v>765.09956</v>
      </c>
      <c r="F1128">
        <v>765.51819999999998</v>
      </c>
      <c r="G1128" t="s">
        <v>3362</v>
      </c>
    </row>
    <row r="1129" spans="1:7" x14ac:dyDescent="0.3">
      <c r="A1129">
        <v>1582</v>
      </c>
      <c r="C1129" t="s">
        <v>3363</v>
      </c>
      <c r="D1129" t="s">
        <v>3364</v>
      </c>
      <c r="E1129">
        <v>771.29094099999998</v>
      </c>
      <c r="F1129">
        <v>771.71820000000002</v>
      </c>
      <c r="G1129" t="s">
        <v>3365</v>
      </c>
    </row>
    <row r="1130" spans="1:7" x14ac:dyDescent="0.3">
      <c r="A1130">
        <v>1583</v>
      </c>
      <c r="C1130" t="s">
        <v>3366</v>
      </c>
      <c r="D1130" t="s">
        <v>3367</v>
      </c>
      <c r="E1130">
        <v>777.21097599999996</v>
      </c>
      <c r="F1130">
        <v>777.70280000000002</v>
      </c>
      <c r="G1130" t="s">
        <v>3368</v>
      </c>
    </row>
    <row r="1131" spans="1:7" x14ac:dyDescent="0.3">
      <c r="A1131">
        <v>1584</v>
      </c>
      <c r="C1131" t="s">
        <v>3369</v>
      </c>
      <c r="D1131" t="s">
        <v>3370</v>
      </c>
      <c r="E1131">
        <v>778.27428799999996</v>
      </c>
      <c r="F1131">
        <v>778.70420000000001</v>
      </c>
      <c r="G1131" t="s">
        <v>3370</v>
      </c>
    </row>
    <row r="1132" spans="1:7" x14ac:dyDescent="0.3">
      <c r="A1132">
        <v>50</v>
      </c>
      <c r="B1132" t="s">
        <v>3371</v>
      </c>
      <c r="C1132" t="s">
        <v>3371</v>
      </c>
      <c r="D1132" t="s">
        <v>3372</v>
      </c>
      <c r="E1132">
        <v>783.14148599999999</v>
      </c>
      <c r="F1132">
        <v>783.53390000000002</v>
      </c>
      <c r="G1132" t="s">
        <v>3373</v>
      </c>
    </row>
    <row r="1133" spans="1:7" x14ac:dyDescent="0.3">
      <c r="A1133">
        <v>1585</v>
      </c>
      <c r="C1133" t="s">
        <v>3374</v>
      </c>
      <c r="D1133" t="s">
        <v>3375</v>
      </c>
      <c r="E1133">
        <v>783.17392199999995</v>
      </c>
      <c r="F1133">
        <v>783.66099999999994</v>
      </c>
      <c r="G1133" t="s">
        <v>3376</v>
      </c>
    </row>
    <row r="1134" spans="1:7" x14ac:dyDescent="0.3">
      <c r="A1134">
        <v>51</v>
      </c>
      <c r="B1134" t="s">
        <v>3377</v>
      </c>
      <c r="C1134" t="s">
        <v>3377</v>
      </c>
      <c r="D1134" t="s">
        <v>3378</v>
      </c>
      <c r="E1134">
        <v>788.72577699999999</v>
      </c>
      <c r="F1134">
        <v>789.30489999999998</v>
      </c>
      <c r="G1134" t="s">
        <v>3379</v>
      </c>
    </row>
    <row r="1135" spans="1:7" x14ac:dyDescent="0.3">
      <c r="A1135">
        <v>1586</v>
      </c>
      <c r="C1135" t="s">
        <v>3380</v>
      </c>
      <c r="D1135" t="s">
        <v>3381</v>
      </c>
      <c r="E1135">
        <v>792.25355300000001</v>
      </c>
      <c r="F1135">
        <v>792.68769999999995</v>
      </c>
      <c r="G1135" t="s">
        <v>3382</v>
      </c>
    </row>
    <row r="1136" spans="1:7" x14ac:dyDescent="0.3">
      <c r="A1136">
        <v>1587</v>
      </c>
      <c r="C1136" t="s">
        <v>3383</v>
      </c>
      <c r="D1136" t="s">
        <v>3384</v>
      </c>
      <c r="E1136">
        <v>794.22629199999994</v>
      </c>
      <c r="F1136">
        <v>794.73</v>
      </c>
      <c r="G1136" t="s">
        <v>3385</v>
      </c>
    </row>
    <row r="1137" spans="1:7" x14ac:dyDescent="0.3">
      <c r="A1137">
        <v>1377</v>
      </c>
      <c r="C1137" t="s">
        <v>3386</v>
      </c>
      <c r="D1137" t="s">
        <v>3387</v>
      </c>
      <c r="E1137">
        <v>794.26920299999995</v>
      </c>
      <c r="F1137">
        <v>794.70360000000005</v>
      </c>
      <c r="G1137" t="s">
        <v>3388</v>
      </c>
    </row>
    <row r="1138" spans="1:7" x14ac:dyDescent="0.3">
      <c r="A1138">
        <v>1588</v>
      </c>
      <c r="C1138" t="s">
        <v>3389</v>
      </c>
      <c r="D1138" t="s">
        <v>3390</v>
      </c>
      <c r="E1138">
        <v>802.28552200000001</v>
      </c>
      <c r="F1138">
        <v>802.72889999999995</v>
      </c>
      <c r="G1138" t="s">
        <v>3391</v>
      </c>
    </row>
    <row r="1139" spans="1:7" x14ac:dyDescent="0.3">
      <c r="A1139">
        <v>1589</v>
      </c>
      <c r="C1139" t="s">
        <v>3392</v>
      </c>
      <c r="D1139" t="s">
        <v>3393</v>
      </c>
      <c r="E1139">
        <v>810.22120700000005</v>
      </c>
      <c r="F1139">
        <v>810.72940000000006</v>
      </c>
      <c r="G1139" t="s">
        <v>3394</v>
      </c>
    </row>
    <row r="1140" spans="1:7" x14ac:dyDescent="0.3">
      <c r="A1140">
        <v>1590</v>
      </c>
      <c r="C1140" t="s">
        <v>3395</v>
      </c>
      <c r="D1140" t="s">
        <v>3395</v>
      </c>
      <c r="E1140">
        <v>810.26411700000006</v>
      </c>
      <c r="F1140">
        <v>810.70299999999997</v>
      </c>
      <c r="G1140" t="s">
        <v>3395</v>
      </c>
    </row>
    <row r="1141" spans="1:7" x14ac:dyDescent="0.3">
      <c r="A1141">
        <v>1591</v>
      </c>
      <c r="C1141" t="s">
        <v>3396</v>
      </c>
      <c r="D1141" t="s">
        <v>3396</v>
      </c>
      <c r="E1141">
        <v>812.31749000000002</v>
      </c>
      <c r="F1141">
        <v>812.77009999999996</v>
      </c>
      <c r="G1141" t="s">
        <v>3396</v>
      </c>
    </row>
    <row r="1142" spans="1:7" x14ac:dyDescent="0.3">
      <c r="A1142">
        <v>1592</v>
      </c>
      <c r="C1142" t="s">
        <v>3397</v>
      </c>
      <c r="D1142" t="s">
        <v>3398</v>
      </c>
      <c r="E1142">
        <v>817.26003500000002</v>
      </c>
      <c r="F1142">
        <v>817.70050000000003</v>
      </c>
      <c r="G1142" t="s">
        <v>3399</v>
      </c>
    </row>
    <row r="1143" spans="1:7" x14ac:dyDescent="0.3">
      <c r="A1143">
        <v>1593</v>
      </c>
      <c r="C1143" t="s">
        <v>3400</v>
      </c>
      <c r="D1143" t="s">
        <v>3401</v>
      </c>
      <c r="E1143">
        <v>818.28043600000001</v>
      </c>
      <c r="F1143">
        <v>818.72829999999999</v>
      </c>
      <c r="G1143" t="s">
        <v>3402</v>
      </c>
    </row>
    <row r="1144" spans="1:7" x14ac:dyDescent="0.3">
      <c r="A1144">
        <v>1594</v>
      </c>
      <c r="C1144" t="s">
        <v>3403</v>
      </c>
      <c r="D1144" t="s">
        <v>3404</v>
      </c>
      <c r="E1144">
        <v>819.300837</v>
      </c>
      <c r="F1144">
        <v>819.75609999999995</v>
      </c>
      <c r="G1144" t="s">
        <v>3405</v>
      </c>
    </row>
    <row r="1145" spans="1:7" x14ac:dyDescent="0.3">
      <c r="A1145">
        <v>938</v>
      </c>
      <c r="C1145" t="s">
        <v>3406</v>
      </c>
      <c r="D1145" t="s">
        <v>3407</v>
      </c>
      <c r="E1145">
        <v>820.33601499999997</v>
      </c>
      <c r="F1145">
        <v>820.97900000000004</v>
      </c>
      <c r="G1145" t="s">
        <v>3408</v>
      </c>
    </row>
    <row r="1146" spans="1:7" x14ac:dyDescent="0.3">
      <c r="A1146">
        <v>154</v>
      </c>
      <c r="B1146" t="s">
        <v>3409</v>
      </c>
      <c r="C1146" t="s">
        <v>3410</v>
      </c>
      <c r="D1146" t="s">
        <v>3410</v>
      </c>
      <c r="E1146">
        <v>821.28010200000006</v>
      </c>
      <c r="F1146">
        <v>821.72889999999995</v>
      </c>
      <c r="G1146" t="s">
        <v>3411</v>
      </c>
    </row>
    <row r="1147" spans="1:7" x14ac:dyDescent="0.3">
      <c r="A1147">
        <v>1938</v>
      </c>
      <c r="C1147" t="s">
        <v>3412</v>
      </c>
      <c r="D1147" t="s">
        <v>3413</v>
      </c>
      <c r="E1147">
        <v>824.243382</v>
      </c>
      <c r="F1147">
        <v>824.68650000000002</v>
      </c>
      <c r="G1147" t="s">
        <v>3413</v>
      </c>
    </row>
    <row r="1148" spans="1:7" x14ac:dyDescent="0.3">
      <c r="A1148">
        <v>448</v>
      </c>
      <c r="B1148" t="s">
        <v>3414</v>
      </c>
      <c r="C1148" t="s">
        <v>3415</v>
      </c>
      <c r="D1148" t="s">
        <v>3416</v>
      </c>
      <c r="E1148">
        <v>831.19704100000001</v>
      </c>
      <c r="F1148">
        <v>831.68709999999999</v>
      </c>
      <c r="G1148" t="s">
        <v>3417</v>
      </c>
    </row>
    <row r="1149" spans="1:7" x14ac:dyDescent="0.3">
      <c r="A1149">
        <v>1595</v>
      </c>
      <c r="C1149" t="s">
        <v>3418</v>
      </c>
      <c r="D1149" t="s">
        <v>3419</v>
      </c>
      <c r="E1149">
        <v>834.275351</v>
      </c>
      <c r="F1149">
        <v>834.72770000000003</v>
      </c>
      <c r="G1149" t="s">
        <v>3420</v>
      </c>
    </row>
    <row r="1150" spans="1:7" x14ac:dyDescent="0.3">
      <c r="A1150">
        <v>1939</v>
      </c>
      <c r="C1150" t="s">
        <v>3421</v>
      </c>
      <c r="D1150" t="s">
        <v>3422</v>
      </c>
      <c r="E1150">
        <v>835.259366</v>
      </c>
      <c r="F1150">
        <v>835.71249999999998</v>
      </c>
      <c r="G1150" t="s">
        <v>3423</v>
      </c>
    </row>
    <row r="1151" spans="1:7" x14ac:dyDescent="0.3">
      <c r="A1151">
        <v>1596</v>
      </c>
      <c r="C1151" t="s">
        <v>3424</v>
      </c>
      <c r="D1151" t="s">
        <v>3425</v>
      </c>
      <c r="E1151">
        <v>835.29575199999999</v>
      </c>
      <c r="F1151">
        <v>835.75549999999998</v>
      </c>
      <c r="G1151" t="s">
        <v>3426</v>
      </c>
    </row>
    <row r="1152" spans="1:7" x14ac:dyDescent="0.3">
      <c r="A1152">
        <v>932</v>
      </c>
      <c r="C1152" t="s">
        <v>3427</v>
      </c>
      <c r="D1152" t="s">
        <v>3428</v>
      </c>
      <c r="E1152">
        <v>845.40316600000006</v>
      </c>
      <c r="F1152">
        <v>845.89909999999998</v>
      </c>
      <c r="G1152" t="s">
        <v>3429</v>
      </c>
    </row>
    <row r="1153" spans="1:7" x14ac:dyDescent="0.3">
      <c r="A1153">
        <v>155</v>
      </c>
      <c r="B1153" t="s">
        <v>3430</v>
      </c>
      <c r="C1153" t="s">
        <v>3431</v>
      </c>
      <c r="D1153" t="s">
        <v>3431</v>
      </c>
      <c r="E1153">
        <v>846.311736</v>
      </c>
      <c r="F1153">
        <v>846.78150000000005</v>
      </c>
      <c r="G1153" t="s">
        <v>3432</v>
      </c>
    </row>
    <row r="1154" spans="1:7" x14ac:dyDescent="0.3">
      <c r="A1154">
        <v>1597</v>
      </c>
      <c r="C1154" t="s">
        <v>3433</v>
      </c>
      <c r="D1154" t="s">
        <v>3434</v>
      </c>
      <c r="E1154">
        <v>849.27501700000005</v>
      </c>
      <c r="F1154">
        <v>849.73900000000003</v>
      </c>
      <c r="G1154" t="s">
        <v>3435</v>
      </c>
    </row>
    <row r="1155" spans="1:7" x14ac:dyDescent="0.3">
      <c r="A1155">
        <v>1598</v>
      </c>
      <c r="C1155" t="s">
        <v>3436</v>
      </c>
      <c r="D1155" t="s">
        <v>3437</v>
      </c>
      <c r="E1155">
        <v>851.24775599999998</v>
      </c>
      <c r="F1155">
        <v>851.78139999999996</v>
      </c>
      <c r="G1155" t="s">
        <v>3438</v>
      </c>
    </row>
    <row r="1156" spans="1:7" x14ac:dyDescent="0.3">
      <c r="A1156">
        <v>1599</v>
      </c>
      <c r="C1156" t="s">
        <v>3439</v>
      </c>
      <c r="D1156" t="s">
        <v>3440</v>
      </c>
      <c r="E1156">
        <v>851.29066699999998</v>
      </c>
      <c r="F1156">
        <v>851.75490000000002</v>
      </c>
      <c r="G1156" t="s">
        <v>3440</v>
      </c>
    </row>
    <row r="1157" spans="1:7" x14ac:dyDescent="0.3">
      <c r="A1157">
        <v>1600</v>
      </c>
      <c r="C1157" t="s">
        <v>3441</v>
      </c>
      <c r="D1157" t="s">
        <v>3442</v>
      </c>
      <c r="E1157">
        <v>859.30698500000005</v>
      </c>
      <c r="F1157">
        <v>859.78020000000004</v>
      </c>
      <c r="G1157" t="s">
        <v>3443</v>
      </c>
    </row>
    <row r="1158" spans="1:7" x14ac:dyDescent="0.3">
      <c r="A1158">
        <v>156</v>
      </c>
      <c r="B1158" t="s">
        <v>3444</v>
      </c>
      <c r="C1158" t="s">
        <v>3445</v>
      </c>
      <c r="D1158" t="s">
        <v>3445</v>
      </c>
      <c r="E1158">
        <v>860.32738600000005</v>
      </c>
      <c r="F1158">
        <v>860.80799999999999</v>
      </c>
      <c r="G1158" t="s">
        <v>3446</v>
      </c>
    </row>
    <row r="1159" spans="1:7" x14ac:dyDescent="0.3">
      <c r="A1159">
        <v>157</v>
      </c>
      <c r="B1159" t="s">
        <v>3447</v>
      </c>
      <c r="C1159" t="s">
        <v>3448</v>
      </c>
      <c r="D1159" t="s">
        <v>3448</v>
      </c>
      <c r="E1159">
        <v>862.30665099999999</v>
      </c>
      <c r="F1159">
        <v>862.78089999999997</v>
      </c>
      <c r="G1159" t="s">
        <v>3449</v>
      </c>
    </row>
    <row r="1160" spans="1:7" x14ac:dyDescent="0.3">
      <c r="A1160">
        <v>1940</v>
      </c>
      <c r="C1160" t="s">
        <v>3450</v>
      </c>
      <c r="D1160" t="s">
        <v>3451</v>
      </c>
      <c r="E1160">
        <v>865.26993100000004</v>
      </c>
      <c r="F1160">
        <v>865.73839999999996</v>
      </c>
      <c r="G1160" t="s">
        <v>3452</v>
      </c>
    </row>
    <row r="1161" spans="1:7" x14ac:dyDescent="0.3">
      <c r="A1161">
        <v>1602</v>
      </c>
      <c r="C1161" t="s">
        <v>3453</v>
      </c>
      <c r="D1161" t="s">
        <v>3454</v>
      </c>
      <c r="E1161">
        <v>875.30190000000005</v>
      </c>
      <c r="F1161">
        <v>875.77959999999996</v>
      </c>
      <c r="G1161" t="s">
        <v>3455</v>
      </c>
    </row>
    <row r="1162" spans="1:7" x14ac:dyDescent="0.3">
      <c r="A1162">
        <v>158</v>
      </c>
      <c r="B1162" t="s">
        <v>3456</v>
      </c>
      <c r="C1162" t="s">
        <v>3457</v>
      </c>
      <c r="D1162" t="s">
        <v>3457</v>
      </c>
      <c r="E1162">
        <v>876.32230100000004</v>
      </c>
      <c r="F1162">
        <v>876.80740000000003</v>
      </c>
      <c r="G1162" t="s">
        <v>3458</v>
      </c>
    </row>
    <row r="1163" spans="1:7" x14ac:dyDescent="0.3">
      <c r="A1163">
        <v>395</v>
      </c>
      <c r="B1163" t="s">
        <v>3459</v>
      </c>
      <c r="C1163" t="s">
        <v>3460</v>
      </c>
      <c r="D1163" t="s">
        <v>3461</v>
      </c>
      <c r="E1163">
        <v>881.14690399999995</v>
      </c>
      <c r="F1163">
        <v>881.63350000000003</v>
      </c>
      <c r="G1163" t="s">
        <v>3462</v>
      </c>
    </row>
    <row r="1164" spans="1:7" x14ac:dyDescent="0.3">
      <c r="A1164">
        <v>1604</v>
      </c>
      <c r="C1164" t="s">
        <v>3463</v>
      </c>
      <c r="D1164" t="s">
        <v>3464</v>
      </c>
      <c r="E1164">
        <v>890.23044800000002</v>
      </c>
      <c r="F1164">
        <v>890.68290000000002</v>
      </c>
      <c r="G1164" t="s">
        <v>3465</v>
      </c>
    </row>
    <row r="1165" spans="1:7" x14ac:dyDescent="0.3">
      <c r="A1165">
        <v>159</v>
      </c>
      <c r="B1165" t="s">
        <v>3466</v>
      </c>
      <c r="C1165" t="s">
        <v>3467</v>
      </c>
      <c r="D1165" t="s">
        <v>3468</v>
      </c>
      <c r="E1165">
        <v>892.31721600000003</v>
      </c>
      <c r="F1165">
        <v>892.80679999999995</v>
      </c>
      <c r="G1165" t="s">
        <v>3469</v>
      </c>
    </row>
    <row r="1166" spans="1:7" x14ac:dyDescent="0.3">
      <c r="A1166">
        <v>1606</v>
      </c>
      <c r="C1166" t="s">
        <v>3470</v>
      </c>
      <c r="D1166" t="s">
        <v>3471</v>
      </c>
      <c r="E1166">
        <v>907.31688099999997</v>
      </c>
      <c r="F1166">
        <v>907.81820000000005</v>
      </c>
      <c r="G1166" t="s">
        <v>3471</v>
      </c>
    </row>
    <row r="1167" spans="1:7" x14ac:dyDescent="0.3">
      <c r="A1167">
        <v>1607</v>
      </c>
      <c r="C1167" t="s">
        <v>3472</v>
      </c>
      <c r="D1167" t="s">
        <v>3473</v>
      </c>
      <c r="E1167">
        <v>915.252567</v>
      </c>
      <c r="F1167">
        <v>915.81870000000004</v>
      </c>
      <c r="G1167" t="s">
        <v>3474</v>
      </c>
    </row>
    <row r="1168" spans="1:7" x14ac:dyDescent="0.3">
      <c r="A1168">
        <v>1608</v>
      </c>
      <c r="C1168" t="s">
        <v>3475</v>
      </c>
      <c r="D1168" t="s">
        <v>3476</v>
      </c>
      <c r="E1168">
        <v>917.34884999999997</v>
      </c>
      <c r="F1168">
        <v>917.85940000000005</v>
      </c>
      <c r="G1168" t="s">
        <v>3477</v>
      </c>
    </row>
    <row r="1169" spans="1:7" x14ac:dyDescent="0.3">
      <c r="A1169">
        <v>1340</v>
      </c>
      <c r="C1169" t="s">
        <v>3478</v>
      </c>
      <c r="D1169" t="s">
        <v>3479</v>
      </c>
      <c r="E1169">
        <v>921.46165199999996</v>
      </c>
      <c r="F1169">
        <v>922.09130000000005</v>
      </c>
      <c r="G1169" t="s">
        <v>3480</v>
      </c>
    </row>
    <row r="1170" spans="1:7" x14ac:dyDescent="0.3">
      <c r="A1170">
        <v>444</v>
      </c>
      <c r="B1170" t="s">
        <v>3481</v>
      </c>
      <c r="C1170" t="s">
        <v>3481</v>
      </c>
      <c r="D1170" t="s">
        <v>3482</v>
      </c>
      <c r="E1170">
        <v>922.83485499999995</v>
      </c>
      <c r="F1170">
        <v>922.06700000000001</v>
      </c>
      <c r="G1170" t="s">
        <v>3483</v>
      </c>
    </row>
    <row r="1171" spans="1:7" x14ac:dyDescent="0.3">
      <c r="A1171">
        <v>1609</v>
      </c>
      <c r="C1171" t="s">
        <v>3484</v>
      </c>
      <c r="D1171" t="s">
        <v>3485</v>
      </c>
      <c r="E1171">
        <v>929.23183100000006</v>
      </c>
      <c r="F1171">
        <v>929.80219999999997</v>
      </c>
      <c r="G1171" t="s">
        <v>3486</v>
      </c>
    </row>
    <row r="1172" spans="1:7" x14ac:dyDescent="0.3">
      <c r="A1172">
        <v>1610</v>
      </c>
      <c r="C1172" t="s">
        <v>3487</v>
      </c>
      <c r="D1172" t="s">
        <v>3488</v>
      </c>
      <c r="E1172">
        <v>933.34376499999996</v>
      </c>
      <c r="F1172">
        <v>933.85879999999997</v>
      </c>
      <c r="G1172" t="s">
        <v>3488</v>
      </c>
    </row>
    <row r="1173" spans="1:7" x14ac:dyDescent="0.3">
      <c r="A1173">
        <v>1611</v>
      </c>
      <c r="C1173" t="s">
        <v>3489</v>
      </c>
      <c r="D1173" t="s">
        <v>3490</v>
      </c>
      <c r="E1173">
        <v>939.26379999999995</v>
      </c>
      <c r="F1173">
        <v>939.84339999999997</v>
      </c>
      <c r="G1173" t="s">
        <v>3491</v>
      </c>
    </row>
    <row r="1174" spans="1:7" x14ac:dyDescent="0.3">
      <c r="A1174">
        <v>890</v>
      </c>
      <c r="C1174" t="s">
        <v>3492</v>
      </c>
      <c r="D1174" t="s">
        <v>3493</v>
      </c>
      <c r="E1174">
        <v>940.19989999999996</v>
      </c>
      <c r="F1174">
        <v>941.07619999999997</v>
      </c>
      <c r="G1174" t="s">
        <v>3494</v>
      </c>
    </row>
    <row r="1175" spans="1:7" x14ac:dyDescent="0.3">
      <c r="A1175">
        <v>1941</v>
      </c>
      <c r="C1175" t="s">
        <v>3495</v>
      </c>
      <c r="D1175" t="s">
        <v>3496</v>
      </c>
      <c r="E1175">
        <v>940.28420100000005</v>
      </c>
      <c r="F1175">
        <v>940.87120000000004</v>
      </c>
      <c r="G1175" t="s">
        <v>3497</v>
      </c>
    </row>
    <row r="1176" spans="1:7" x14ac:dyDescent="0.3">
      <c r="A1176">
        <v>1612</v>
      </c>
      <c r="C1176" t="s">
        <v>3498</v>
      </c>
      <c r="D1176" t="s">
        <v>3499</v>
      </c>
      <c r="E1176">
        <v>940.32711200000006</v>
      </c>
      <c r="F1176">
        <v>940.84479999999996</v>
      </c>
      <c r="G1176" t="s">
        <v>3499</v>
      </c>
    </row>
    <row r="1177" spans="1:7" x14ac:dyDescent="0.3">
      <c r="A1177">
        <v>160</v>
      </c>
      <c r="B1177" t="s">
        <v>3500</v>
      </c>
      <c r="C1177" t="s">
        <v>3501</v>
      </c>
      <c r="D1177" t="s">
        <v>3502</v>
      </c>
      <c r="E1177">
        <v>947.32302900000002</v>
      </c>
      <c r="F1177">
        <v>947.84230000000002</v>
      </c>
      <c r="G1177" t="s">
        <v>3503</v>
      </c>
    </row>
    <row r="1178" spans="1:7" x14ac:dyDescent="0.3">
      <c r="A1178">
        <v>1614</v>
      </c>
      <c r="C1178" t="s">
        <v>3504</v>
      </c>
      <c r="D1178" t="s">
        <v>3505</v>
      </c>
      <c r="E1178">
        <v>948.34343000000001</v>
      </c>
      <c r="F1178">
        <v>948.87009999999998</v>
      </c>
      <c r="G1178" t="s">
        <v>3505</v>
      </c>
    </row>
    <row r="1179" spans="1:7" x14ac:dyDescent="0.3">
      <c r="A1179">
        <v>1615</v>
      </c>
      <c r="C1179" t="s">
        <v>3506</v>
      </c>
      <c r="D1179" t="s">
        <v>3507</v>
      </c>
      <c r="E1179">
        <v>956.27911600000004</v>
      </c>
      <c r="F1179">
        <v>956.87059999999997</v>
      </c>
      <c r="G1179" t="s">
        <v>3508</v>
      </c>
    </row>
    <row r="1180" spans="1:7" x14ac:dyDescent="0.3">
      <c r="A1180">
        <v>1378</v>
      </c>
      <c r="C1180" t="s">
        <v>3509</v>
      </c>
      <c r="D1180" t="s">
        <v>3510</v>
      </c>
      <c r="E1180">
        <v>956.32202600000005</v>
      </c>
      <c r="F1180">
        <v>956.8442</v>
      </c>
      <c r="G1180" t="s">
        <v>3511</v>
      </c>
    </row>
    <row r="1181" spans="1:7" x14ac:dyDescent="0.3">
      <c r="A1181">
        <v>1616</v>
      </c>
      <c r="C1181" t="s">
        <v>3512</v>
      </c>
      <c r="D1181" t="s">
        <v>3513</v>
      </c>
      <c r="E1181">
        <v>958.37539900000002</v>
      </c>
      <c r="F1181">
        <v>958.91129999999998</v>
      </c>
      <c r="G1181" t="s">
        <v>3514</v>
      </c>
    </row>
    <row r="1182" spans="1:7" x14ac:dyDescent="0.3">
      <c r="A1182">
        <v>1942</v>
      </c>
      <c r="C1182" t="s">
        <v>3515</v>
      </c>
      <c r="D1182" t="s">
        <v>3516</v>
      </c>
      <c r="E1182">
        <v>961.30229399999996</v>
      </c>
      <c r="F1182">
        <v>961.82579999999996</v>
      </c>
      <c r="G1182" t="s">
        <v>3516</v>
      </c>
    </row>
    <row r="1183" spans="1:7" x14ac:dyDescent="0.3">
      <c r="A1183">
        <v>1617</v>
      </c>
      <c r="C1183" t="s">
        <v>3517</v>
      </c>
      <c r="D1183" t="s">
        <v>3518</v>
      </c>
      <c r="E1183">
        <v>963.31794400000001</v>
      </c>
      <c r="F1183">
        <v>963.84169999999995</v>
      </c>
      <c r="G1183" t="s">
        <v>3519</v>
      </c>
    </row>
    <row r="1184" spans="1:7" x14ac:dyDescent="0.3">
      <c r="A1184">
        <v>1618</v>
      </c>
      <c r="C1184" t="s">
        <v>3520</v>
      </c>
      <c r="D1184" t="s">
        <v>3521</v>
      </c>
      <c r="E1184">
        <v>964.338345</v>
      </c>
      <c r="F1184">
        <v>964.86950000000002</v>
      </c>
      <c r="G1184" t="s">
        <v>3522</v>
      </c>
    </row>
    <row r="1185" spans="1:7" x14ac:dyDescent="0.3">
      <c r="A1185">
        <v>971</v>
      </c>
      <c r="C1185" t="s">
        <v>3523</v>
      </c>
      <c r="D1185" t="s">
        <v>3524</v>
      </c>
      <c r="E1185">
        <v>969.36623199999997</v>
      </c>
      <c r="F1185">
        <v>969.89750000000004</v>
      </c>
      <c r="G1185" t="s">
        <v>3525</v>
      </c>
    </row>
    <row r="1186" spans="1:7" x14ac:dyDescent="0.3">
      <c r="A1186">
        <v>1943</v>
      </c>
      <c r="C1186" t="s">
        <v>3526</v>
      </c>
      <c r="D1186" t="s">
        <v>3527</v>
      </c>
      <c r="E1186">
        <v>970.30129099999999</v>
      </c>
      <c r="F1186">
        <v>970.82770000000005</v>
      </c>
      <c r="G1186" t="s">
        <v>3527</v>
      </c>
    </row>
    <row r="1187" spans="1:7" x14ac:dyDescent="0.3">
      <c r="A1187">
        <v>161</v>
      </c>
      <c r="B1187" t="s">
        <v>3528</v>
      </c>
      <c r="C1187" t="s">
        <v>3529</v>
      </c>
      <c r="D1187" t="s">
        <v>3530</v>
      </c>
      <c r="E1187">
        <v>972.283547</v>
      </c>
      <c r="F1187">
        <v>972.7867</v>
      </c>
      <c r="G1187" t="s">
        <v>3531</v>
      </c>
    </row>
    <row r="1188" spans="1:7" x14ac:dyDescent="0.3">
      <c r="A1188">
        <v>740</v>
      </c>
      <c r="C1188" t="s">
        <v>3532</v>
      </c>
      <c r="D1188" t="s">
        <v>3533</v>
      </c>
      <c r="E1188">
        <v>972.36521900000002</v>
      </c>
      <c r="F1188">
        <v>972.72680000000003</v>
      </c>
      <c r="G1188" t="s">
        <v>3534</v>
      </c>
    </row>
    <row r="1189" spans="1:7" x14ac:dyDescent="0.3">
      <c r="A1189">
        <v>1619</v>
      </c>
      <c r="C1189" t="s">
        <v>3535</v>
      </c>
      <c r="D1189" t="s">
        <v>3536</v>
      </c>
      <c r="E1189">
        <v>979.312859</v>
      </c>
      <c r="F1189">
        <v>979.84109999999998</v>
      </c>
      <c r="G1189" t="s">
        <v>3537</v>
      </c>
    </row>
    <row r="1190" spans="1:7" x14ac:dyDescent="0.3">
      <c r="A1190">
        <v>1944</v>
      </c>
      <c r="C1190" t="s">
        <v>3538</v>
      </c>
      <c r="D1190" t="s">
        <v>3539</v>
      </c>
      <c r="E1190">
        <v>986.29620599999998</v>
      </c>
      <c r="F1190">
        <v>986.82709999999997</v>
      </c>
      <c r="G1190" t="s">
        <v>3539</v>
      </c>
    </row>
    <row r="1191" spans="1:7" x14ac:dyDescent="0.3">
      <c r="A1191">
        <v>1620</v>
      </c>
      <c r="C1191" t="s">
        <v>3540</v>
      </c>
      <c r="D1191" t="s">
        <v>3541</v>
      </c>
      <c r="E1191">
        <v>989.33359399999995</v>
      </c>
      <c r="F1191">
        <v>989.87900000000002</v>
      </c>
      <c r="G1191" t="s">
        <v>3541</v>
      </c>
    </row>
    <row r="1192" spans="1:7" x14ac:dyDescent="0.3">
      <c r="A1192">
        <v>1621</v>
      </c>
      <c r="C1192" t="s">
        <v>3542</v>
      </c>
      <c r="D1192" t="s">
        <v>3543</v>
      </c>
      <c r="E1192">
        <v>995.33292500000005</v>
      </c>
      <c r="F1192">
        <v>995.88019999999995</v>
      </c>
      <c r="G1192" t="s">
        <v>3544</v>
      </c>
    </row>
    <row r="1193" spans="1:7" x14ac:dyDescent="0.3">
      <c r="A1193">
        <v>1622</v>
      </c>
      <c r="C1193" t="s">
        <v>3545</v>
      </c>
      <c r="D1193" t="s">
        <v>3546</v>
      </c>
      <c r="E1193">
        <v>997.30566499999998</v>
      </c>
      <c r="F1193">
        <v>997.92259999999999</v>
      </c>
      <c r="G1193" t="s">
        <v>3547</v>
      </c>
    </row>
    <row r="1194" spans="1:7" x14ac:dyDescent="0.3">
      <c r="A1194">
        <v>1623</v>
      </c>
      <c r="C1194" t="s">
        <v>3548</v>
      </c>
      <c r="D1194" t="s">
        <v>3549</v>
      </c>
      <c r="E1194">
        <v>1003.232225</v>
      </c>
      <c r="F1194">
        <v>1003.8377</v>
      </c>
      <c r="G1194" t="s">
        <v>3550</v>
      </c>
    </row>
    <row r="1195" spans="1:7" x14ac:dyDescent="0.3">
      <c r="A1195">
        <v>1624</v>
      </c>
      <c r="C1195" t="s">
        <v>3551</v>
      </c>
      <c r="D1195" t="s">
        <v>3552</v>
      </c>
      <c r="E1195">
        <v>1005.364894</v>
      </c>
      <c r="F1195">
        <v>1005.9213999999999</v>
      </c>
      <c r="G1195" t="s">
        <v>3553</v>
      </c>
    </row>
    <row r="1196" spans="1:7" x14ac:dyDescent="0.3">
      <c r="A1196">
        <v>1449</v>
      </c>
      <c r="C1196" t="s">
        <v>3554</v>
      </c>
      <c r="D1196" t="s">
        <v>3555</v>
      </c>
      <c r="E1196">
        <v>1008.36456</v>
      </c>
      <c r="F1196">
        <v>1008.9221</v>
      </c>
      <c r="G1196" t="s">
        <v>3556</v>
      </c>
    </row>
    <row r="1197" spans="1:7" x14ac:dyDescent="0.3">
      <c r="A1197">
        <v>1625</v>
      </c>
      <c r="C1197" t="s">
        <v>3557</v>
      </c>
      <c r="D1197" t="s">
        <v>3558</v>
      </c>
      <c r="E1197">
        <v>1011.32784</v>
      </c>
      <c r="F1197">
        <v>1011.8796</v>
      </c>
      <c r="G1197" t="s">
        <v>3559</v>
      </c>
    </row>
    <row r="1198" spans="1:7" x14ac:dyDescent="0.3">
      <c r="A1198">
        <v>1626</v>
      </c>
      <c r="C1198" t="s">
        <v>3560</v>
      </c>
      <c r="D1198" t="s">
        <v>3561</v>
      </c>
      <c r="E1198">
        <v>1013.300579</v>
      </c>
      <c r="F1198">
        <v>1013.922</v>
      </c>
      <c r="G1198" t="s">
        <v>3562</v>
      </c>
    </row>
    <row r="1199" spans="1:7" x14ac:dyDescent="0.3">
      <c r="A1199">
        <v>1627</v>
      </c>
      <c r="C1199" t="s">
        <v>3563</v>
      </c>
      <c r="D1199" t="s">
        <v>3564</v>
      </c>
      <c r="E1199">
        <v>1013.34349</v>
      </c>
      <c r="F1199">
        <v>1013.8955</v>
      </c>
      <c r="G1199" t="s">
        <v>3564</v>
      </c>
    </row>
    <row r="1200" spans="1:7" x14ac:dyDescent="0.3">
      <c r="A1200">
        <v>1628</v>
      </c>
      <c r="C1200" t="s">
        <v>3565</v>
      </c>
      <c r="D1200" t="s">
        <v>3565</v>
      </c>
      <c r="E1200">
        <v>1015.3968630000001</v>
      </c>
      <c r="F1200">
        <v>1015.9626</v>
      </c>
      <c r="G1200" t="s">
        <v>3565</v>
      </c>
    </row>
    <row r="1201" spans="1:7" x14ac:dyDescent="0.3">
      <c r="A1201">
        <v>1450</v>
      </c>
      <c r="C1201" t="s">
        <v>3566</v>
      </c>
      <c r="D1201" t="s">
        <v>3567</v>
      </c>
      <c r="E1201">
        <v>1021.359809</v>
      </c>
      <c r="F1201">
        <v>1021.9208</v>
      </c>
      <c r="G1201" t="s">
        <v>3568</v>
      </c>
    </row>
    <row r="1202" spans="1:7" x14ac:dyDescent="0.3">
      <c r="A1202">
        <v>1760</v>
      </c>
      <c r="C1202" t="s">
        <v>3569</v>
      </c>
      <c r="D1202" t="s">
        <v>3570</v>
      </c>
      <c r="E1202">
        <v>1022.38021</v>
      </c>
      <c r="F1202">
        <v>1022.9486000000001</v>
      </c>
      <c r="G1202" t="s">
        <v>3570</v>
      </c>
    </row>
    <row r="1203" spans="1:7" x14ac:dyDescent="0.3">
      <c r="A1203">
        <v>1451</v>
      </c>
      <c r="C1203" t="s">
        <v>3571</v>
      </c>
      <c r="D1203" t="s">
        <v>3572</v>
      </c>
      <c r="E1203">
        <v>1024.359475</v>
      </c>
      <c r="F1203">
        <v>1024.9214999999999</v>
      </c>
      <c r="G1203" t="s">
        <v>3573</v>
      </c>
    </row>
    <row r="1204" spans="1:7" x14ac:dyDescent="0.3">
      <c r="A1204">
        <v>1945</v>
      </c>
      <c r="C1204" t="s">
        <v>3574</v>
      </c>
      <c r="D1204" t="s">
        <v>3575</v>
      </c>
      <c r="E1204">
        <v>1027.3227549999999</v>
      </c>
      <c r="F1204">
        <v>1027.8789999999999</v>
      </c>
      <c r="G1204" t="s">
        <v>3575</v>
      </c>
    </row>
    <row r="1205" spans="1:7" x14ac:dyDescent="0.3">
      <c r="A1205">
        <v>1630</v>
      </c>
      <c r="C1205" t="s">
        <v>3576</v>
      </c>
      <c r="D1205" t="s">
        <v>3577</v>
      </c>
      <c r="E1205">
        <v>1031.344159</v>
      </c>
      <c r="F1205">
        <v>1031.9156</v>
      </c>
      <c r="G1205" t="s">
        <v>3577</v>
      </c>
    </row>
    <row r="1206" spans="1:7" x14ac:dyDescent="0.3">
      <c r="A1206">
        <v>1631</v>
      </c>
      <c r="C1206" t="s">
        <v>3578</v>
      </c>
      <c r="D1206" t="s">
        <v>3579</v>
      </c>
      <c r="E1206">
        <v>1037.3547229999999</v>
      </c>
      <c r="F1206">
        <v>1037.9202</v>
      </c>
      <c r="G1206" t="s">
        <v>3580</v>
      </c>
    </row>
    <row r="1207" spans="1:7" x14ac:dyDescent="0.3">
      <c r="A1207">
        <v>1761</v>
      </c>
      <c r="C1207" t="s">
        <v>3581</v>
      </c>
      <c r="D1207" t="s">
        <v>3582</v>
      </c>
      <c r="E1207">
        <v>1038.375125</v>
      </c>
      <c r="F1207">
        <v>1038.9480000000001</v>
      </c>
      <c r="G1207" t="s">
        <v>3583</v>
      </c>
    </row>
    <row r="1208" spans="1:7" x14ac:dyDescent="0.3">
      <c r="A1208">
        <v>741</v>
      </c>
      <c r="C1208" t="s">
        <v>3584</v>
      </c>
      <c r="D1208" t="s">
        <v>3585</v>
      </c>
      <c r="E1208">
        <v>1046.3478540000001</v>
      </c>
      <c r="F1208">
        <v>1046.8285000000001</v>
      </c>
      <c r="G1208" t="s">
        <v>3586</v>
      </c>
    </row>
    <row r="1209" spans="1:7" x14ac:dyDescent="0.3">
      <c r="A1209">
        <v>1632</v>
      </c>
      <c r="C1209" t="s">
        <v>3587</v>
      </c>
      <c r="D1209" t="s">
        <v>3588</v>
      </c>
      <c r="E1209">
        <v>1050.16311</v>
      </c>
      <c r="F1209">
        <v>1050.6427000000001</v>
      </c>
      <c r="G1209" t="s">
        <v>3589</v>
      </c>
    </row>
    <row r="1210" spans="1:7" x14ac:dyDescent="0.3">
      <c r="A1210">
        <v>1633</v>
      </c>
      <c r="C1210" t="s">
        <v>3590</v>
      </c>
      <c r="D1210" t="s">
        <v>3591</v>
      </c>
      <c r="E1210">
        <v>1052.2832719999999</v>
      </c>
      <c r="F1210">
        <v>1052.8235</v>
      </c>
      <c r="G1210" t="s">
        <v>3592</v>
      </c>
    </row>
    <row r="1211" spans="1:7" x14ac:dyDescent="0.3">
      <c r="A1211">
        <v>1634</v>
      </c>
      <c r="C1211" t="s">
        <v>3593</v>
      </c>
      <c r="D1211" t="s">
        <v>3594</v>
      </c>
      <c r="E1211">
        <v>1052.3543890000001</v>
      </c>
      <c r="F1211">
        <v>1052.9315999999999</v>
      </c>
      <c r="G1211" t="s">
        <v>3595</v>
      </c>
    </row>
    <row r="1212" spans="1:7" x14ac:dyDescent="0.3">
      <c r="A1212">
        <v>1452</v>
      </c>
      <c r="C1212" t="s">
        <v>3596</v>
      </c>
      <c r="D1212" t="s">
        <v>3597</v>
      </c>
      <c r="E1212">
        <v>1054.3700389999999</v>
      </c>
      <c r="F1212">
        <v>1054.9474</v>
      </c>
      <c r="G1212" t="s">
        <v>3597</v>
      </c>
    </row>
    <row r="1213" spans="1:7" x14ac:dyDescent="0.3">
      <c r="A1213">
        <v>1635</v>
      </c>
      <c r="C1213" t="s">
        <v>3598</v>
      </c>
      <c r="D1213" t="s">
        <v>3599</v>
      </c>
      <c r="E1213">
        <v>1061.310475</v>
      </c>
      <c r="F1213">
        <v>1061.9599000000001</v>
      </c>
      <c r="G1213" t="s">
        <v>3600</v>
      </c>
    </row>
    <row r="1214" spans="1:7" x14ac:dyDescent="0.3">
      <c r="A1214">
        <v>1636</v>
      </c>
      <c r="C1214" t="s">
        <v>3601</v>
      </c>
      <c r="D1214" t="s">
        <v>3602</v>
      </c>
      <c r="E1214">
        <v>1062.386358</v>
      </c>
      <c r="F1214">
        <v>1062.9727</v>
      </c>
      <c r="G1214" t="s">
        <v>3603</v>
      </c>
    </row>
    <row r="1215" spans="1:7" x14ac:dyDescent="0.3">
      <c r="A1215">
        <v>1637</v>
      </c>
      <c r="C1215" t="s">
        <v>3604</v>
      </c>
      <c r="D1215" t="s">
        <v>3605</v>
      </c>
      <c r="E1215">
        <v>1063.406759</v>
      </c>
      <c r="F1215">
        <v>1064.0006000000001</v>
      </c>
      <c r="G1215" t="s">
        <v>3606</v>
      </c>
    </row>
    <row r="1216" spans="1:7" x14ac:dyDescent="0.3">
      <c r="A1216">
        <v>1638</v>
      </c>
      <c r="C1216" t="s">
        <v>3607</v>
      </c>
      <c r="D1216" t="s">
        <v>3608</v>
      </c>
      <c r="E1216">
        <v>1078.381273</v>
      </c>
      <c r="F1216">
        <v>1078.9721</v>
      </c>
      <c r="G1216" t="s">
        <v>3609</v>
      </c>
    </row>
    <row r="1217" spans="1:7" x14ac:dyDescent="0.3">
      <c r="A1217">
        <v>1762</v>
      </c>
      <c r="C1217" t="s">
        <v>3610</v>
      </c>
      <c r="D1217" t="s">
        <v>3611</v>
      </c>
      <c r="E1217">
        <v>1079.401674</v>
      </c>
      <c r="F1217">
        <v>1080</v>
      </c>
      <c r="G1217" t="s">
        <v>3612</v>
      </c>
    </row>
    <row r="1218" spans="1:7" x14ac:dyDescent="0.3">
      <c r="A1218">
        <v>1639</v>
      </c>
      <c r="C1218" t="s">
        <v>3613</v>
      </c>
      <c r="D1218" t="s">
        <v>3614</v>
      </c>
      <c r="E1218">
        <v>1085.3217090000001</v>
      </c>
      <c r="F1218">
        <v>1085.9846</v>
      </c>
      <c r="G1218" t="s">
        <v>3615</v>
      </c>
    </row>
    <row r="1219" spans="1:7" x14ac:dyDescent="0.3">
      <c r="A1219">
        <v>1640</v>
      </c>
      <c r="C1219" t="s">
        <v>3616</v>
      </c>
      <c r="D1219" t="s">
        <v>3617</v>
      </c>
      <c r="E1219">
        <v>1091.2846549999999</v>
      </c>
      <c r="F1219">
        <v>1091.9428</v>
      </c>
      <c r="G1219" t="s">
        <v>3618</v>
      </c>
    </row>
    <row r="1220" spans="1:7" x14ac:dyDescent="0.3">
      <c r="A1220">
        <v>1641</v>
      </c>
      <c r="C1220" t="s">
        <v>3619</v>
      </c>
      <c r="D1220" t="s">
        <v>3620</v>
      </c>
      <c r="E1220">
        <v>1093.380938</v>
      </c>
      <c r="F1220">
        <v>1093.9835</v>
      </c>
      <c r="G1220" t="s">
        <v>3621</v>
      </c>
    </row>
    <row r="1221" spans="1:7" x14ac:dyDescent="0.3">
      <c r="A1221">
        <v>1763</v>
      </c>
      <c r="C1221" t="s">
        <v>3622</v>
      </c>
      <c r="D1221" t="s">
        <v>3623</v>
      </c>
      <c r="E1221">
        <v>1095.3965880000001</v>
      </c>
      <c r="F1221">
        <v>1095.9993999999999</v>
      </c>
      <c r="G1221" t="s">
        <v>3623</v>
      </c>
    </row>
    <row r="1222" spans="1:7" x14ac:dyDescent="0.3">
      <c r="A1222">
        <v>1642</v>
      </c>
      <c r="C1222" t="s">
        <v>3624</v>
      </c>
      <c r="D1222" t="s">
        <v>3625</v>
      </c>
      <c r="E1222">
        <v>1101.3166229999999</v>
      </c>
      <c r="F1222">
        <v>1101.9839999999999</v>
      </c>
      <c r="G1222" t="s">
        <v>3626</v>
      </c>
    </row>
    <row r="1223" spans="1:7" x14ac:dyDescent="0.3">
      <c r="A1223">
        <v>1643</v>
      </c>
      <c r="C1223" t="s">
        <v>3627</v>
      </c>
      <c r="D1223" t="s">
        <v>3628</v>
      </c>
      <c r="E1223">
        <v>1102.337025</v>
      </c>
      <c r="F1223">
        <v>1103.0118</v>
      </c>
      <c r="G1223" t="s">
        <v>3629</v>
      </c>
    </row>
    <row r="1224" spans="1:7" x14ac:dyDescent="0.3">
      <c r="A1224">
        <v>1276</v>
      </c>
      <c r="C1224" t="s">
        <v>3630</v>
      </c>
      <c r="D1224" t="s">
        <v>3631</v>
      </c>
      <c r="E1224">
        <v>1106.4893500000001</v>
      </c>
      <c r="F1224">
        <v>1107.1274000000001</v>
      </c>
      <c r="G1224" t="s">
        <v>3632</v>
      </c>
    </row>
    <row r="1225" spans="1:7" x14ac:dyDescent="0.3">
      <c r="A1225">
        <v>1644</v>
      </c>
      <c r="C1225" t="s">
        <v>3633</v>
      </c>
      <c r="D1225" t="s">
        <v>3634</v>
      </c>
      <c r="E1225">
        <v>1110.396254</v>
      </c>
      <c r="F1225">
        <v>1111.0107</v>
      </c>
      <c r="G1225" t="s">
        <v>3635</v>
      </c>
    </row>
    <row r="1226" spans="1:7" x14ac:dyDescent="0.3">
      <c r="A1226">
        <v>1764</v>
      </c>
      <c r="C1226" t="s">
        <v>3636</v>
      </c>
      <c r="D1226" t="s">
        <v>3637</v>
      </c>
      <c r="E1226">
        <v>1118.3319389999999</v>
      </c>
      <c r="F1226">
        <v>1119.0111999999999</v>
      </c>
      <c r="G1226" t="s">
        <v>3638</v>
      </c>
    </row>
    <row r="1227" spans="1:7" x14ac:dyDescent="0.3">
      <c r="A1227">
        <v>1379</v>
      </c>
      <c r="C1227" t="s">
        <v>3639</v>
      </c>
      <c r="D1227" t="s">
        <v>3640</v>
      </c>
      <c r="E1227">
        <v>1118.3748499999999</v>
      </c>
      <c r="F1227">
        <v>1118.9848</v>
      </c>
      <c r="G1227" t="s">
        <v>3641</v>
      </c>
    </row>
    <row r="1228" spans="1:7" x14ac:dyDescent="0.3">
      <c r="A1228">
        <v>1645</v>
      </c>
      <c r="C1228" t="s">
        <v>3642</v>
      </c>
      <c r="D1228" t="s">
        <v>3643</v>
      </c>
      <c r="E1228">
        <v>1120.4282229999999</v>
      </c>
      <c r="F1228">
        <v>1121.0518999999999</v>
      </c>
      <c r="G1228" t="s">
        <v>3644</v>
      </c>
    </row>
    <row r="1229" spans="1:7" x14ac:dyDescent="0.3">
      <c r="A1229">
        <v>1946</v>
      </c>
      <c r="C1229" t="s">
        <v>3645</v>
      </c>
      <c r="D1229" t="s">
        <v>3646</v>
      </c>
      <c r="E1229">
        <v>1127.41157</v>
      </c>
      <c r="F1229">
        <v>1128.0379</v>
      </c>
      <c r="G1229" t="s">
        <v>3646</v>
      </c>
    </row>
    <row r="1230" spans="1:7" x14ac:dyDescent="0.3">
      <c r="A1230">
        <v>1453</v>
      </c>
      <c r="C1230" t="s">
        <v>3647</v>
      </c>
      <c r="D1230" t="s">
        <v>3648</v>
      </c>
      <c r="E1230">
        <v>1129.390834</v>
      </c>
      <c r="F1230">
        <v>1130.0107</v>
      </c>
      <c r="G1230" t="s">
        <v>3649</v>
      </c>
    </row>
    <row r="1231" spans="1:7" x14ac:dyDescent="0.3">
      <c r="A1231">
        <v>1646</v>
      </c>
      <c r="C1231" t="s">
        <v>3650</v>
      </c>
      <c r="D1231" t="s">
        <v>3651</v>
      </c>
      <c r="E1231">
        <v>1136.423137</v>
      </c>
      <c r="F1231">
        <v>1137.0513000000001</v>
      </c>
      <c r="G1231" t="s">
        <v>3651</v>
      </c>
    </row>
    <row r="1232" spans="1:7" x14ac:dyDescent="0.3">
      <c r="A1232">
        <v>1647</v>
      </c>
      <c r="C1232" t="s">
        <v>3652</v>
      </c>
      <c r="D1232" t="s">
        <v>3653</v>
      </c>
      <c r="E1232">
        <v>1141.3656820000001</v>
      </c>
      <c r="F1232">
        <v>1141.9817</v>
      </c>
      <c r="G1232" t="s">
        <v>3654</v>
      </c>
    </row>
    <row r="1233" spans="1:7" x14ac:dyDescent="0.3">
      <c r="A1233">
        <v>1648</v>
      </c>
      <c r="C1233" t="s">
        <v>3655</v>
      </c>
      <c r="D1233" t="s">
        <v>3656</v>
      </c>
      <c r="E1233">
        <v>1143.4064840000001</v>
      </c>
      <c r="F1233">
        <v>1144.0373</v>
      </c>
      <c r="G1233" t="s">
        <v>3657</v>
      </c>
    </row>
    <row r="1234" spans="1:7" x14ac:dyDescent="0.3">
      <c r="A1234">
        <v>1649</v>
      </c>
      <c r="C1234" t="s">
        <v>3658</v>
      </c>
      <c r="D1234" t="s">
        <v>3659</v>
      </c>
      <c r="E1234">
        <v>1150.4024019999999</v>
      </c>
      <c r="F1234">
        <v>1151.0347999999999</v>
      </c>
      <c r="G1234" t="s">
        <v>3660</v>
      </c>
    </row>
    <row r="1235" spans="1:7" x14ac:dyDescent="0.3">
      <c r="A1235">
        <v>1650</v>
      </c>
      <c r="C1235" t="s">
        <v>3661</v>
      </c>
      <c r="D1235" t="s">
        <v>3662</v>
      </c>
      <c r="E1235">
        <v>1151.4228029999999</v>
      </c>
      <c r="F1235">
        <v>1152.0626</v>
      </c>
      <c r="G1235" t="s">
        <v>3663</v>
      </c>
    </row>
    <row r="1236" spans="1:7" x14ac:dyDescent="0.3">
      <c r="A1236">
        <v>1651</v>
      </c>
      <c r="C1236" t="s">
        <v>3664</v>
      </c>
      <c r="D1236" t="s">
        <v>3665</v>
      </c>
      <c r="E1236">
        <v>1159.3584880000001</v>
      </c>
      <c r="F1236">
        <v>1160.0632000000001</v>
      </c>
      <c r="G1236" t="s">
        <v>3666</v>
      </c>
    </row>
    <row r="1237" spans="1:7" x14ac:dyDescent="0.3">
      <c r="A1237">
        <v>1652</v>
      </c>
      <c r="C1237" t="s">
        <v>3667</v>
      </c>
      <c r="D1237" t="s">
        <v>3668</v>
      </c>
      <c r="E1237">
        <v>1161.454772</v>
      </c>
      <c r="F1237">
        <v>1162.1038000000001</v>
      </c>
      <c r="G1237" t="s">
        <v>3669</v>
      </c>
    </row>
    <row r="1238" spans="1:7" x14ac:dyDescent="0.3">
      <c r="A1238">
        <v>1653</v>
      </c>
      <c r="C1238" t="s">
        <v>3670</v>
      </c>
      <c r="D1238" t="s">
        <v>3671</v>
      </c>
      <c r="E1238">
        <v>1167.4177179999999</v>
      </c>
      <c r="F1238">
        <v>1168.0619999999999</v>
      </c>
      <c r="G1238" t="s">
        <v>3672</v>
      </c>
    </row>
    <row r="1239" spans="1:7" x14ac:dyDescent="0.3">
      <c r="A1239">
        <v>1654</v>
      </c>
      <c r="C1239" t="s">
        <v>3673</v>
      </c>
      <c r="D1239" t="s">
        <v>3674</v>
      </c>
      <c r="E1239">
        <v>1168.4381189999999</v>
      </c>
      <c r="F1239">
        <v>1169.0898</v>
      </c>
      <c r="G1239" t="s">
        <v>3674</v>
      </c>
    </row>
    <row r="1240" spans="1:7" x14ac:dyDescent="0.3">
      <c r="A1240">
        <v>1454</v>
      </c>
      <c r="C1240" t="s">
        <v>3675</v>
      </c>
      <c r="D1240" t="s">
        <v>3676</v>
      </c>
      <c r="E1240">
        <v>1170.417383</v>
      </c>
      <c r="F1240">
        <v>1171.0626999999999</v>
      </c>
      <c r="G1240" t="s">
        <v>3677</v>
      </c>
    </row>
    <row r="1241" spans="1:7" x14ac:dyDescent="0.3">
      <c r="A1241">
        <v>1655</v>
      </c>
      <c r="C1241" t="s">
        <v>3678</v>
      </c>
      <c r="D1241" t="s">
        <v>3679</v>
      </c>
      <c r="E1241">
        <v>1175.3534030000001</v>
      </c>
      <c r="F1241">
        <v>1176.0626</v>
      </c>
      <c r="G1241" t="s">
        <v>3680</v>
      </c>
    </row>
    <row r="1242" spans="1:7" x14ac:dyDescent="0.3">
      <c r="A1242">
        <v>1947</v>
      </c>
      <c r="C1242" t="s">
        <v>3681</v>
      </c>
      <c r="D1242" t="s">
        <v>3682</v>
      </c>
      <c r="E1242">
        <v>1175.3963140000001</v>
      </c>
      <c r="F1242">
        <v>1176.0361</v>
      </c>
      <c r="G1242" t="s">
        <v>3682</v>
      </c>
    </row>
    <row r="1243" spans="1:7" x14ac:dyDescent="0.3">
      <c r="A1243">
        <v>1656</v>
      </c>
      <c r="C1243" t="s">
        <v>3683</v>
      </c>
      <c r="D1243" t="s">
        <v>3684</v>
      </c>
      <c r="E1243">
        <v>1182.2938389999999</v>
      </c>
      <c r="F1243">
        <v>1183.075</v>
      </c>
      <c r="G1243" t="s">
        <v>3685</v>
      </c>
    </row>
    <row r="1244" spans="1:7" x14ac:dyDescent="0.3">
      <c r="A1244">
        <v>1455</v>
      </c>
      <c r="C1244" t="s">
        <v>3686</v>
      </c>
      <c r="D1244" t="s">
        <v>3687</v>
      </c>
      <c r="E1244">
        <v>1183.412632</v>
      </c>
      <c r="F1244">
        <v>1184.0614</v>
      </c>
      <c r="G1244" t="s">
        <v>3688</v>
      </c>
    </row>
    <row r="1245" spans="1:7" x14ac:dyDescent="0.3">
      <c r="A1245">
        <v>1657</v>
      </c>
      <c r="C1245" t="s">
        <v>3689</v>
      </c>
      <c r="D1245" t="s">
        <v>3690</v>
      </c>
      <c r="E1245">
        <v>1183.412632</v>
      </c>
      <c r="F1245">
        <v>1184.0614</v>
      </c>
      <c r="G1245" t="s">
        <v>3691</v>
      </c>
    </row>
    <row r="1246" spans="1:7" x14ac:dyDescent="0.3">
      <c r="A1246">
        <v>1765</v>
      </c>
      <c r="C1246" t="s">
        <v>3692</v>
      </c>
      <c r="D1246" t="s">
        <v>3693</v>
      </c>
      <c r="E1246">
        <v>1184.433033</v>
      </c>
      <c r="F1246">
        <v>1185.0891999999999</v>
      </c>
      <c r="G1246" t="s">
        <v>3693</v>
      </c>
    </row>
    <row r="1247" spans="1:7" x14ac:dyDescent="0.3">
      <c r="A1247">
        <v>1456</v>
      </c>
      <c r="C1247" t="s">
        <v>3694</v>
      </c>
      <c r="D1247" t="s">
        <v>3695</v>
      </c>
      <c r="E1247">
        <v>1186.412298</v>
      </c>
      <c r="F1247">
        <v>1187.0621000000001</v>
      </c>
      <c r="G1247" t="s">
        <v>3696</v>
      </c>
    </row>
    <row r="1248" spans="1:7" x14ac:dyDescent="0.3">
      <c r="A1248">
        <v>1948</v>
      </c>
      <c r="C1248" t="s">
        <v>3697</v>
      </c>
      <c r="D1248" t="s">
        <v>3698</v>
      </c>
      <c r="E1248">
        <v>1200.385037</v>
      </c>
      <c r="F1248">
        <v>1201.1151</v>
      </c>
      <c r="G1248" t="s">
        <v>3698</v>
      </c>
    </row>
    <row r="1249" spans="1:7" x14ac:dyDescent="0.3">
      <c r="A1249">
        <v>1766</v>
      </c>
      <c r="C1249" t="s">
        <v>3699</v>
      </c>
      <c r="D1249" t="s">
        <v>3700</v>
      </c>
      <c r="E1249">
        <v>1200.427948</v>
      </c>
      <c r="F1249">
        <v>1201.0886</v>
      </c>
      <c r="G1249" t="s">
        <v>3701</v>
      </c>
    </row>
    <row r="1250" spans="1:7" x14ac:dyDescent="0.3">
      <c r="A1250">
        <v>933</v>
      </c>
      <c r="C1250" t="s">
        <v>3702</v>
      </c>
      <c r="D1250" t="s">
        <v>3703</v>
      </c>
      <c r="E1250">
        <v>1203.577168</v>
      </c>
      <c r="F1250">
        <v>1204.2859000000001</v>
      </c>
      <c r="G1250" t="s">
        <v>3704</v>
      </c>
    </row>
    <row r="1251" spans="1:7" x14ac:dyDescent="0.3">
      <c r="A1251">
        <v>1658</v>
      </c>
      <c r="C1251" t="s">
        <v>3705</v>
      </c>
      <c r="D1251" t="s">
        <v>3706</v>
      </c>
      <c r="E1251">
        <v>1208.4442670000001</v>
      </c>
      <c r="F1251">
        <v>1209.1139000000001</v>
      </c>
      <c r="G1251" t="s">
        <v>3706</v>
      </c>
    </row>
    <row r="1252" spans="1:7" x14ac:dyDescent="0.3">
      <c r="A1252">
        <v>1659</v>
      </c>
      <c r="C1252" t="s">
        <v>3707</v>
      </c>
      <c r="D1252" t="s">
        <v>3708</v>
      </c>
      <c r="E1252">
        <v>1212.2159340000001</v>
      </c>
      <c r="F1252">
        <v>1212.7833000000001</v>
      </c>
      <c r="G1252" t="s">
        <v>3709</v>
      </c>
    </row>
    <row r="1253" spans="1:7" x14ac:dyDescent="0.3">
      <c r="A1253">
        <v>1660</v>
      </c>
      <c r="C1253" t="s">
        <v>3710</v>
      </c>
      <c r="D1253" t="s">
        <v>3711</v>
      </c>
      <c r="E1253">
        <v>1214.407213</v>
      </c>
      <c r="F1253">
        <v>1215.0722000000001</v>
      </c>
      <c r="G1253" t="s">
        <v>3712</v>
      </c>
    </row>
    <row r="1254" spans="1:7" x14ac:dyDescent="0.3">
      <c r="A1254">
        <v>137</v>
      </c>
      <c r="B1254" t="s">
        <v>3713</v>
      </c>
      <c r="C1254" t="s">
        <v>3714</v>
      </c>
      <c r="D1254" t="s">
        <v>3715</v>
      </c>
      <c r="E1254">
        <v>1216.422863</v>
      </c>
      <c r="F1254">
        <v>1217.088</v>
      </c>
      <c r="G1254" t="s">
        <v>3716</v>
      </c>
    </row>
    <row r="1255" spans="1:7" x14ac:dyDescent="0.3">
      <c r="A1255">
        <v>1661</v>
      </c>
      <c r="C1255" t="s">
        <v>3717</v>
      </c>
      <c r="D1255" t="s">
        <v>3718</v>
      </c>
      <c r="E1255">
        <v>1224.439181</v>
      </c>
      <c r="F1255">
        <v>1225.1133</v>
      </c>
      <c r="G1255" t="s">
        <v>3719</v>
      </c>
    </row>
    <row r="1256" spans="1:7" x14ac:dyDescent="0.3">
      <c r="A1256">
        <v>1767</v>
      </c>
      <c r="C1256" t="s">
        <v>3720</v>
      </c>
      <c r="D1256" t="s">
        <v>3721</v>
      </c>
      <c r="E1256">
        <v>1225.4595830000001</v>
      </c>
      <c r="F1256">
        <v>1226.1412</v>
      </c>
      <c r="G1256" t="s">
        <v>3721</v>
      </c>
    </row>
    <row r="1257" spans="1:7" x14ac:dyDescent="0.3">
      <c r="A1257">
        <v>1457</v>
      </c>
      <c r="C1257" t="s">
        <v>3722</v>
      </c>
      <c r="D1257" t="s">
        <v>3723</v>
      </c>
      <c r="E1257">
        <v>1227.4388469999999</v>
      </c>
      <c r="F1257">
        <v>1228.114</v>
      </c>
      <c r="G1257" t="s">
        <v>3724</v>
      </c>
    </row>
    <row r="1258" spans="1:7" x14ac:dyDescent="0.3">
      <c r="A1258">
        <v>1662</v>
      </c>
      <c r="C1258" t="s">
        <v>3725</v>
      </c>
      <c r="D1258" t="s">
        <v>3726</v>
      </c>
      <c r="E1258">
        <v>1230.3592169999999</v>
      </c>
      <c r="F1258">
        <v>1231.098</v>
      </c>
      <c r="G1258" t="s">
        <v>3727</v>
      </c>
    </row>
    <row r="1259" spans="1:7" x14ac:dyDescent="0.3">
      <c r="A1259">
        <v>1663</v>
      </c>
      <c r="C1259" t="s">
        <v>3728</v>
      </c>
      <c r="D1259" t="s">
        <v>3729</v>
      </c>
      <c r="E1259">
        <v>1237.3425629999999</v>
      </c>
      <c r="F1259">
        <v>1238.0840000000001</v>
      </c>
      <c r="G1259" t="s">
        <v>3730</v>
      </c>
    </row>
    <row r="1260" spans="1:7" x14ac:dyDescent="0.3">
      <c r="A1260">
        <v>1664</v>
      </c>
      <c r="C1260" t="s">
        <v>3731</v>
      </c>
      <c r="D1260" t="s">
        <v>3732</v>
      </c>
      <c r="E1260">
        <v>1238.4184459999999</v>
      </c>
      <c r="F1260">
        <v>1239.0969</v>
      </c>
      <c r="G1260" t="s">
        <v>3733</v>
      </c>
    </row>
    <row r="1261" spans="1:7" x14ac:dyDescent="0.3">
      <c r="A1261">
        <v>1665</v>
      </c>
      <c r="C1261" t="s">
        <v>3734</v>
      </c>
      <c r="D1261" t="s">
        <v>3735</v>
      </c>
      <c r="E1261">
        <v>1240.434096</v>
      </c>
      <c r="F1261">
        <v>1241.1126999999999</v>
      </c>
      <c r="G1261" t="s">
        <v>3736</v>
      </c>
    </row>
    <row r="1262" spans="1:7" x14ac:dyDescent="0.3">
      <c r="A1262">
        <v>1768</v>
      </c>
      <c r="C1262" t="s">
        <v>3737</v>
      </c>
      <c r="D1262" t="s">
        <v>3738</v>
      </c>
      <c r="E1262">
        <v>1241.4544969999999</v>
      </c>
      <c r="F1262">
        <v>1242.1405999999999</v>
      </c>
      <c r="G1262" t="s">
        <v>3739</v>
      </c>
    </row>
    <row r="1263" spans="1:7" x14ac:dyDescent="0.3">
      <c r="A1263">
        <v>1666</v>
      </c>
      <c r="C1263" t="s">
        <v>3740</v>
      </c>
      <c r="D1263" t="s">
        <v>3741</v>
      </c>
      <c r="E1263">
        <v>1247.374532</v>
      </c>
      <c r="F1263">
        <v>1248.1251999999999</v>
      </c>
      <c r="G1263" t="s">
        <v>3742</v>
      </c>
    </row>
    <row r="1264" spans="1:7" x14ac:dyDescent="0.3">
      <c r="A1264">
        <v>1949</v>
      </c>
      <c r="C1264" t="s">
        <v>3743</v>
      </c>
      <c r="D1264" t="s">
        <v>3744</v>
      </c>
      <c r="E1264">
        <v>1255.4337619999999</v>
      </c>
      <c r="F1264">
        <v>1256.1241</v>
      </c>
      <c r="G1264" t="s">
        <v>3744</v>
      </c>
    </row>
    <row r="1265" spans="1:7" x14ac:dyDescent="0.3">
      <c r="A1265">
        <v>1667</v>
      </c>
      <c r="C1265" t="s">
        <v>3745</v>
      </c>
      <c r="D1265" t="s">
        <v>3746</v>
      </c>
      <c r="E1265">
        <v>1256.4541630000001</v>
      </c>
      <c r="F1265">
        <v>1257.1519000000001</v>
      </c>
      <c r="G1265" t="s">
        <v>3746</v>
      </c>
    </row>
    <row r="1266" spans="1:7" x14ac:dyDescent="0.3">
      <c r="A1266">
        <v>1769</v>
      </c>
      <c r="C1266" t="s">
        <v>3747</v>
      </c>
      <c r="D1266" t="s">
        <v>3748</v>
      </c>
      <c r="E1266">
        <v>1257.4494119999999</v>
      </c>
      <c r="F1266">
        <v>1258.1400000000001</v>
      </c>
      <c r="G1266" t="s">
        <v>3748</v>
      </c>
    </row>
    <row r="1267" spans="1:7" x14ac:dyDescent="0.3">
      <c r="A1267">
        <v>1668</v>
      </c>
      <c r="C1267" t="s">
        <v>3749</v>
      </c>
      <c r="D1267" t="s">
        <v>3750</v>
      </c>
      <c r="E1267">
        <v>1264.389848</v>
      </c>
      <c r="F1267">
        <v>1265.1523999999999</v>
      </c>
      <c r="G1267" t="s">
        <v>3751</v>
      </c>
    </row>
    <row r="1268" spans="1:7" x14ac:dyDescent="0.3">
      <c r="A1268">
        <v>1669</v>
      </c>
      <c r="C1268" t="s">
        <v>3752</v>
      </c>
      <c r="D1268" t="s">
        <v>3753</v>
      </c>
      <c r="E1268">
        <v>1272.449077</v>
      </c>
      <c r="F1268">
        <v>1273.1513</v>
      </c>
      <c r="G1268" t="s">
        <v>3753</v>
      </c>
    </row>
    <row r="1269" spans="1:7" x14ac:dyDescent="0.3">
      <c r="A1269">
        <v>1670</v>
      </c>
      <c r="C1269" t="s">
        <v>3754</v>
      </c>
      <c r="D1269" t="s">
        <v>3755</v>
      </c>
      <c r="E1269">
        <v>1278.369113</v>
      </c>
      <c r="F1269">
        <v>1279.136</v>
      </c>
      <c r="G1269" t="s">
        <v>3756</v>
      </c>
    </row>
    <row r="1270" spans="1:7" x14ac:dyDescent="0.3">
      <c r="A1270">
        <v>1671</v>
      </c>
      <c r="C1270" t="s">
        <v>3757</v>
      </c>
      <c r="D1270" t="s">
        <v>3758</v>
      </c>
      <c r="E1270">
        <v>1282.4810460000001</v>
      </c>
      <c r="F1270">
        <v>1283.1925000000001</v>
      </c>
      <c r="G1270" t="s">
        <v>3758</v>
      </c>
    </row>
    <row r="1271" spans="1:7" x14ac:dyDescent="0.3">
      <c r="A1271">
        <v>1672</v>
      </c>
      <c r="C1271" t="s">
        <v>3759</v>
      </c>
      <c r="D1271" t="s">
        <v>3760</v>
      </c>
      <c r="E1271">
        <v>1286.40319</v>
      </c>
      <c r="F1271">
        <v>1287.0951</v>
      </c>
      <c r="G1271" t="s">
        <v>3761</v>
      </c>
    </row>
    <row r="1272" spans="1:7" x14ac:dyDescent="0.3">
      <c r="A1272">
        <v>1673</v>
      </c>
      <c r="C1272" t="s">
        <v>3762</v>
      </c>
      <c r="D1272" t="s">
        <v>3763</v>
      </c>
      <c r="E1272">
        <v>1288.401081</v>
      </c>
      <c r="F1272">
        <v>1289.1771000000001</v>
      </c>
      <c r="G1272" t="s">
        <v>3764</v>
      </c>
    </row>
    <row r="1273" spans="1:7" x14ac:dyDescent="0.3">
      <c r="A1273">
        <v>972</v>
      </c>
      <c r="C1273" t="s">
        <v>3765</v>
      </c>
      <c r="D1273" t="s">
        <v>3766</v>
      </c>
      <c r="E1273">
        <v>1293.4718789999999</v>
      </c>
      <c r="F1273">
        <v>1294.1786999999999</v>
      </c>
      <c r="G1273" t="s">
        <v>3767</v>
      </c>
    </row>
    <row r="1274" spans="1:7" x14ac:dyDescent="0.3">
      <c r="A1274">
        <v>1674</v>
      </c>
      <c r="C1274" t="s">
        <v>3768</v>
      </c>
      <c r="D1274" t="s">
        <v>3769</v>
      </c>
      <c r="E1274">
        <v>1294.3640270000001</v>
      </c>
      <c r="F1274">
        <v>1295.1353999999999</v>
      </c>
      <c r="G1274" t="s">
        <v>3770</v>
      </c>
    </row>
    <row r="1275" spans="1:7" x14ac:dyDescent="0.3">
      <c r="A1275">
        <v>1458</v>
      </c>
      <c r="C1275" t="s">
        <v>3771</v>
      </c>
      <c r="D1275" t="s">
        <v>3772</v>
      </c>
      <c r="E1275">
        <v>1296.3891940000001</v>
      </c>
      <c r="F1275">
        <v>1297.0679</v>
      </c>
      <c r="G1275" t="s">
        <v>3773</v>
      </c>
    </row>
    <row r="1276" spans="1:7" x14ac:dyDescent="0.3">
      <c r="A1276">
        <v>1675</v>
      </c>
      <c r="C1276" t="s">
        <v>3774</v>
      </c>
      <c r="D1276" t="s">
        <v>3775</v>
      </c>
      <c r="E1276">
        <v>1296.460311</v>
      </c>
      <c r="F1276">
        <v>1297.1759999999999</v>
      </c>
      <c r="G1276" t="s">
        <v>3776</v>
      </c>
    </row>
    <row r="1277" spans="1:7" x14ac:dyDescent="0.3">
      <c r="A1277">
        <v>1676</v>
      </c>
      <c r="C1277" t="s">
        <v>3777</v>
      </c>
      <c r="D1277" t="s">
        <v>3778</v>
      </c>
      <c r="E1277">
        <v>1297.480712</v>
      </c>
      <c r="F1277">
        <v>1298.2038</v>
      </c>
      <c r="G1277" t="s">
        <v>3778</v>
      </c>
    </row>
    <row r="1278" spans="1:7" x14ac:dyDescent="0.3">
      <c r="A1278">
        <v>309</v>
      </c>
      <c r="B1278" t="s">
        <v>3779</v>
      </c>
      <c r="C1278" t="s">
        <v>3780</v>
      </c>
      <c r="D1278" t="s">
        <v>3781</v>
      </c>
      <c r="E1278">
        <v>1298.4759610000001</v>
      </c>
      <c r="F1278">
        <v>1299.1919</v>
      </c>
      <c r="G1278" t="s">
        <v>3782</v>
      </c>
    </row>
    <row r="1279" spans="1:7" x14ac:dyDescent="0.3">
      <c r="A1279">
        <v>1678</v>
      </c>
      <c r="C1279" t="s">
        <v>3783</v>
      </c>
      <c r="D1279" t="s">
        <v>3784</v>
      </c>
      <c r="E1279">
        <v>1304.395996</v>
      </c>
      <c r="F1279">
        <v>1305.1765</v>
      </c>
      <c r="G1279" t="s">
        <v>3785</v>
      </c>
    </row>
    <row r="1280" spans="1:7" x14ac:dyDescent="0.3">
      <c r="A1280">
        <v>1679</v>
      </c>
      <c r="C1280" t="s">
        <v>3786</v>
      </c>
      <c r="D1280" t="s">
        <v>3787</v>
      </c>
      <c r="E1280">
        <v>1305.416397</v>
      </c>
      <c r="F1280">
        <v>1306.2044000000001</v>
      </c>
      <c r="G1280" t="s">
        <v>3788</v>
      </c>
    </row>
    <row r="1281" spans="1:7" x14ac:dyDescent="0.3">
      <c r="A1281">
        <v>1680</v>
      </c>
      <c r="C1281" t="s">
        <v>3789</v>
      </c>
      <c r="D1281" t="s">
        <v>3790</v>
      </c>
      <c r="E1281">
        <v>1307.5126809999999</v>
      </c>
      <c r="F1281">
        <v>1308.2449999999999</v>
      </c>
      <c r="G1281" t="s">
        <v>3790</v>
      </c>
    </row>
    <row r="1282" spans="1:7" x14ac:dyDescent="0.3">
      <c r="A1282">
        <v>1681</v>
      </c>
      <c r="C1282" t="s">
        <v>3791</v>
      </c>
      <c r="D1282" t="s">
        <v>3792</v>
      </c>
      <c r="E1282">
        <v>1312.4552249999999</v>
      </c>
      <c r="F1282">
        <v>1313.1754000000001</v>
      </c>
      <c r="G1282" t="s">
        <v>3792</v>
      </c>
    </row>
    <row r="1283" spans="1:7" x14ac:dyDescent="0.3">
      <c r="A1283">
        <v>1682</v>
      </c>
      <c r="C1283" t="s">
        <v>3793</v>
      </c>
      <c r="D1283" t="s">
        <v>3794</v>
      </c>
      <c r="E1283">
        <v>1313.475627</v>
      </c>
      <c r="F1283">
        <v>1314.2031999999999</v>
      </c>
      <c r="G1283" t="s">
        <v>3795</v>
      </c>
    </row>
    <row r="1284" spans="1:7" x14ac:dyDescent="0.3">
      <c r="A1284">
        <v>1683</v>
      </c>
      <c r="C1284" t="s">
        <v>3796</v>
      </c>
      <c r="D1284" t="s">
        <v>3797</v>
      </c>
      <c r="E1284">
        <v>1321.411312</v>
      </c>
      <c r="F1284">
        <v>1322.2038</v>
      </c>
      <c r="G1284" t="s">
        <v>3798</v>
      </c>
    </row>
    <row r="1285" spans="1:7" x14ac:dyDescent="0.3">
      <c r="A1285">
        <v>1991</v>
      </c>
      <c r="C1285" t="s">
        <v>3799</v>
      </c>
      <c r="D1285" t="s">
        <v>3800</v>
      </c>
      <c r="E1285">
        <v>1324.6307999999999</v>
      </c>
      <c r="F1285">
        <v>1325.598</v>
      </c>
      <c r="G1285" t="s">
        <v>3801</v>
      </c>
    </row>
    <row r="1286" spans="1:7" x14ac:dyDescent="0.3">
      <c r="A1286">
        <v>1684</v>
      </c>
      <c r="C1286" t="s">
        <v>3802</v>
      </c>
      <c r="D1286" t="s">
        <v>3803</v>
      </c>
      <c r="E1286">
        <v>1329.4705409999999</v>
      </c>
      <c r="F1286">
        <v>1330.2026000000001</v>
      </c>
      <c r="G1286" t="s">
        <v>3804</v>
      </c>
    </row>
    <row r="1287" spans="1:7" x14ac:dyDescent="0.3">
      <c r="A1287">
        <v>1950</v>
      </c>
      <c r="C1287" t="s">
        <v>3805</v>
      </c>
      <c r="D1287" t="s">
        <v>3806</v>
      </c>
      <c r="E1287">
        <v>1330.4909419999999</v>
      </c>
      <c r="F1287">
        <v>1331.2303999999999</v>
      </c>
      <c r="G1287" t="s">
        <v>3806</v>
      </c>
    </row>
    <row r="1288" spans="1:7" x14ac:dyDescent="0.3">
      <c r="A1288">
        <v>1459</v>
      </c>
      <c r="C1288" t="s">
        <v>3807</v>
      </c>
      <c r="D1288" t="s">
        <v>3808</v>
      </c>
      <c r="E1288">
        <v>1332.4702070000001</v>
      </c>
      <c r="F1288">
        <v>1333.2032999999999</v>
      </c>
      <c r="G1288" t="s">
        <v>3809</v>
      </c>
    </row>
    <row r="1289" spans="1:7" x14ac:dyDescent="0.3">
      <c r="A1289">
        <v>1460</v>
      </c>
      <c r="C1289" t="s">
        <v>3810</v>
      </c>
      <c r="D1289" t="s">
        <v>3811</v>
      </c>
      <c r="E1289">
        <v>1337.4491370000001</v>
      </c>
      <c r="F1289">
        <v>1338.1767</v>
      </c>
      <c r="G1289" t="s">
        <v>3812</v>
      </c>
    </row>
    <row r="1290" spans="1:7" x14ac:dyDescent="0.3">
      <c r="A1290">
        <v>1685</v>
      </c>
      <c r="C1290" t="s">
        <v>3813</v>
      </c>
      <c r="D1290" t="s">
        <v>3814</v>
      </c>
      <c r="E1290">
        <v>1339.50251</v>
      </c>
      <c r="F1290">
        <v>1340.2438</v>
      </c>
      <c r="G1290" t="s">
        <v>3814</v>
      </c>
    </row>
    <row r="1291" spans="1:7" x14ac:dyDescent="0.3">
      <c r="A1291">
        <v>1461</v>
      </c>
      <c r="C1291" t="s">
        <v>3815</v>
      </c>
      <c r="D1291" t="s">
        <v>3816</v>
      </c>
      <c r="E1291">
        <v>1345.4654559999999</v>
      </c>
      <c r="F1291">
        <v>1346.202</v>
      </c>
      <c r="G1291" t="s">
        <v>3817</v>
      </c>
    </row>
    <row r="1292" spans="1:7" x14ac:dyDescent="0.3">
      <c r="A1292">
        <v>1686</v>
      </c>
      <c r="C1292" t="s">
        <v>3818</v>
      </c>
      <c r="D1292" t="s">
        <v>3819</v>
      </c>
      <c r="E1292">
        <v>1345.4654559999999</v>
      </c>
      <c r="F1292">
        <v>1346.202</v>
      </c>
      <c r="G1292" t="s">
        <v>3820</v>
      </c>
    </row>
    <row r="1293" spans="1:7" x14ac:dyDescent="0.3">
      <c r="A1293">
        <v>1951</v>
      </c>
      <c r="C1293" t="s">
        <v>3821</v>
      </c>
      <c r="D1293" t="s">
        <v>3822</v>
      </c>
      <c r="E1293">
        <v>1346.4429459999999</v>
      </c>
      <c r="F1293">
        <v>1347.2563</v>
      </c>
      <c r="G1293" t="s">
        <v>3823</v>
      </c>
    </row>
    <row r="1294" spans="1:7" x14ac:dyDescent="0.3">
      <c r="A1294">
        <v>1770</v>
      </c>
      <c r="C1294" t="s">
        <v>3824</v>
      </c>
      <c r="D1294" t="s">
        <v>3825</v>
      </c>
      <c r="E1294">
        <v>1346.4858569999999</v>
      </c>
      <c r="F1294">
        <v>1347.2298000000001</v>
      </c>
      <c r="G1294" t="s">
        <v>3825</v>
      </c>
    </row>
    <row r="1295" spans="1:7" x14ac:dyDescent="0.3">
      <c r="A1295">
        <v>1687</v>
      </c>
      <c r="C1295" t="s">
        <v>3826</v>
      </c>
      <c r="D1295" t="s">
        <v>3827</v>
      </c>
      <c r="E1295">
        <v>1353.481775</v>
      </c>
      <c r="F1295">
        <v>1354.2273</v>
      </c>
      <c r="G1295" t="s">
        <v>3828</v>
      </c>
    </row>
    <row r="1296" spans="1:7" x14ac:dyDescent="0.3">
      <c r="A1296">
        <v>1462</v>
      </c>
      <c r="C1296" t="s">
        <v>3829</v>
      </c>
      <c r="D1296" t="s">
        <v>3830</v>
      </c>
      <c r="E1296">
        <v>1362.4807719999999</v>
      </c>
      <c r="F1296">
        <v>1363.2292</v>
      </c>
      <c r="G1296" t="s">
        <v>3831</v>
      </c>
    </row>
    <row r="1297" spans="1:7" x14ac:dyDescent="0.3">
      <c r="A1297">
        <v>1688</v>
      </c>
      <c r="C1297" t="s">
        <v>3832</v>
      </c>
      <c r="D1297" t="s">
        <v>3833</v>
      </c>
      <c r="E1297">
        <v>1370.4970900000001</v>
      </c>
      <c r="F1297">
        <v>1371.2545</v>
      </c>
      <c r="G1297" t="s">
        <v>3834</v>
      </c>
    </row>
    <row r="1298" spans="1:7" x14ac:dyDescent="0.3">
      <c r="A1298">
        <v>1689</v>
      </c>
      <c r="C1298" t="s">
        <v>3835</v>
      </c>
      <c r="D1298" t="s">
        <v>3836</v>
      </c>
      <c r="E1298">
        <v>1371.5174910000001</v>
      </c>
      <c r="F1298">
        <v>1372.2824000000001</v>
      </c>
      <c r="G1298" t="s">
        <v>3836</v>
      </c>
    </row>
    <row r="1299" spans="1:7" x14ac:dyDescent="0.3">
      <c r="A1299">
        <v>1463</v>
      </c>
      <c r="C1299" t="s">
        <v>3837</v>
      </c>
      <c r="D1299" t="s">
        <v>3838</v>
      </c>
      <c r="E1299">
        <v>1373.496756</v>
      </c>
      <c r="F1299">
        <v>1374.2552000000001</v>
      </c>
      <c r="G1299" t="s">
        <v>3839</v>
      </c>
    </row>
    <row r="1300" spans="1:7" x14ac:dyDescent="0.3">
      <c r="A1300">
        <v>1690</v>
      </c>
      <c r="C1300" t="s">
        <v>3840</v>
      </c>
      <c r="D1300" t="s">
        <v>3841</v>
      </c>
      <c r="E1300">
        <v>1374.2687570000001</v>
      </c>
      <c r="F1300">
        <v>1374.9239</v>
      </c>
      <c r="G1300" t="s">
        <v>3842</v>
      </c>
    </row>
    <row r="1301" spans="1:7" x14ac:dyDescent="0.3">
      <c r="A1301">
        <v>1691</v>
      </c>
      <c r="C1301" t="s">
        <v>3843</v>
      </c>
      <c r="D1301" t="s">
        <v>3844</v>
      </c>
      <c r="E1301">
        <v>1376.4600359999999</v>
      </c>
      <c r="F1301">
        <v>1377.2128</v>
      </c>
      <c r="G1301" t="s">
        <v>3845</v>
      </c>
    </row>
    <row r="1302" spans="1:7" x14ac:dyDescent="0.3">
      <c r="A1302">
        <v>1464</v>
      </c>
      <c r="C1302" t="s">
        <v>3846</v>
      </c>
      <c r="D1302" t="s">
        <v>3847</v>
      </c>
      <c r="E1302">
        <v>1378.4327760000001</v>
      </c>
      <c r="F1302">
        <v>1379.2551000000001</v>
      </c>
      <c r="G1302" t="s">
        <v>3848</v>
      </c>
    </row>
    <row r="1303" spans="1:7" x14ac:dyDescent="0.3">
      <c r="A1303">
        <v>1465</v>
      </c>
      <c r="C1303" t="s">
        <v>3849</v>
      </c>
      <c r="D1303" t="s">
        <v>3850</v>
      </c>
      <c r="E1303">
        <v>1378.475686</v>
      </c>
      <c r="F1303">
        <v>1379.2285999999999</v>
      </c>
      <c r="G1303" t="s">
        <v>3851</v>
      </c>
    </row>
    <row r="1304" spans="1:7" x14ac:dyDescent="0.3">
      <c r="A1304">
        <v>1692</v>
      </c>
      <c r="C1304" t="s">
        <v>3852</v>
      </c>
      <c r="D1304" t="s">
        <v>3853</v>
      </c>
      <c r="E1304">
        <v>1386.4920050000001</v>
      </c>
      <c r="F1304">
        <v>1387.2538999999999</v>
      </c>
      <c r="G1304" t="s">
        <v>3854</v>
      </c>
    </row>
    <row r="1305" spans="1:7" x14ac:dyDescent="0.3">
      <c r="A1305">
        <v>1771</v>
      </c>
      <c r="C1305" t="s">
        <v>3855</v>
      </c>
      <c r="D1305" t="s">
        <v>3856</v>
      </c>
      <c r="E1305">
        <v>1387.5124060000001</v>
      </c>
      <c r="F1305">
        <v>1388.2818</v>
      </c>
      <c r="G1305" t="s">
        <v>3856</v>
      </c>
    </row>
    <row r="1306" spans="1:7" x14ac:dyDescent="0.3">
      <c r="A1306">
        <v>1466</v>
      </c>
      <c r="C1306" t="s">
        <v>3857</v>
      </c>
      <c r="D1306" t="s">
        <v>3858</v>
      </c>
      <c r="E1306">
        <v>1389.491671</v>
      </c>
      <c r="F1306">
        <v>1390.2546</v>
      </c>
      <c r="G1306" t="s">
        <v>3859</v>
      </c>
    </row>
    <row r="1307" spans="1:7" x14ac:dyDescent="0.3">
      <c r="A1307">
        <v>1693</v>
      </c>
      <c r="C1307" t="s">
        <v>3860</v>
      </c>
      <c r="D1307" t="s">
        <v>3861</v>
      </c>
      <c r="E1307">
        <v>1390.4393009999999</v>
      </c>
      <c r="F1307">
        <v>1391.1963000000001</v>
      </c>
      <c r="G1307" t="s">
        <v>3862</v>
      </c>
    </row>
    <row r="1308" spans="1:7" x14ac:dyDescent="0.3">
      <c r="A1308">
        <v>1694</v>
      </c>
      <c r="C1308" t="s">
        <v>3863</v>
      </c>
      <c r="D1308" t="s">
        <v>3864</v>
      </c>
      <c r="E1308">
        <v>1392.4120399999999</v>
      </c>
      <c r="F1308">
        <v>1393.2385999999999</v>
      </c>
      <c r="G1308" t="s">
        <v>3865</v>
      </c>
    </row>
    <row r="1309" spans="1:7" x14ac:dyDescent="0.3">
      <c r="A1309">
        <v>1695</v>
      </c>
      <c r="C1309" t="s">
        <v>3866</v>
      </c>
      <c r="D1309" t="s">
        <v>3867</v>
      </c>
      <c r="E1309">
        <v>1393.4324409999999</v>
      </c>
      <c r="F1309">
        <v>1394.2664</v>
      </c>
      <c r="G1309" t="s">
        <v>3868</v>
      </c>
    </row>
    <row r="1310" spans="1:7" x14ac:dyDescent="0.3">
      <c r="A1310">
        <v>1696</v>
      </c>
      <c r="C1310" t="s">
        <v>3869</v>
      </c>
      <c r="D1310" t="s">
        <v>3870</v>
      </c>
      <c r="E1310">
        <v>1402.4869200000001</v>
      </c>
      <c r="F1310">
        <v>1403.2533000000001</v>
      </c>
      <c r="G1310" t="s">
        <v>3871</v>
      </c>
    </row>
    <row r="1311" spans="1:7" x14ac:dyDescent="0.3">
      <c r="A1311">
        <v>1697</v>
      </c>
      <c r="C1311" t="s">
        <v>3872</v>
      </c>
      <c r="D1311" t="s">
        <v>3873</v>
      </c>
      <c r="E1311">
        <v>1402.512072</v>
      </c>
      <c r="F1311">
        <v>1403.2931000000001</v>
      </c>
      <c r="G1311" t="s">
        <v>3873</v>
      </c>
    </row>
    <row r="1312" spans="1:7" x14ac:dyDescent="0.3">
      <c r="A1312">
        <v>1467</v>
      </c>
      <c r="C1312" t="s">
        <v>3874</v>
      </c>
      <c r="D1312" t="s">
        <v>3875</v>
      </c>
      <c r="E1312">
        <v>1403.507321</v>
      </c>
      <c r="F1312">
        <v>1404.2811999999999</v>
      </c>
      <c r="G1312" t="s">
        <v>3876</v>
      </c>
    </row>
    <row r="1313" spans="1:7" x14ac:dyDescent="0.3">
      <c r="A1313">
        <v>1698</v>
      </c>
      <c r="C1313" t="s">
        <v>3877</v>
      </c>
      <c r="D1313" t="s">
        <v>3878</v>
      </c>
      <c r="E1313">
        <v>1418.5069860000001</v>
      </c>
      <c r="F1313">
        <v>1419.2925</v>
      </c>
      <c r="G1313" t="s">
        <v>3878</v>
      </c>
    </row>
    <row r="1314" spans="1:7" x14ac:dyDescent="0.3">
      <c r="A1314">
        <v>1468</v>
      </c>
      <c r="C1314" t="s">
        <v>3879</v>
      </c>
      <c r="D1314" t="s">
        <v>3880</v>
      </c>
      <c r="E1314">
        <v>1419.5022349999999</v>
      </c>
      <c r="F1314">
        <v>1420.2806</v>
      </c>
      <c r="G1314" t="s">
        <v>3880</v>
      </c>
    </row>
    <row r="1315" spans="1:7" x14ac:dyDescent="0.3">
      <c r="A1315">
        <v>1699</v>
      </c>
      <c r="C1315" t="s">
        <v>3881</v>
      </c>
      <c r="D1315" t="s">
        <v>3882</v>
      </c>
      <c r="E1315">
        <v>1424.427021</v>
      </c>
      <c r="F1315">
        <v>1425.2772</v>
      </c>
      <c r="G1315" t="s">
        <v>3883</v>
      </c>
    </row>
    <row r="1316" spans="1:7" x14ac:dyDescent="0.3">
      <c r="A1316">
        <v>1700</v>
      </c>
      <c r="C1316" t="s">
        <v>3884</v>
      </c>
      <c r="D1316" t="s">
        <v>3885</v>
      </c>
      <c r="E1316">
        <v>1427.518554</v>
      </c>
      <c r="F1316">
        <v>1428.3059000000001</v>
      </c>
      <c r="G1316" t="s">
        <v>3886</v>
      </c>
    </row>
    <row r="1317" spans="1:7" x14ac:dyDescent="0.3">
      <c r="A1317">
        <v>1701</v>
      </c>
      <c r="C1317" t="s">
        <v>3887</v>
      </c>
      <c r="D1317" t="s">
        <v>3888</v>
      </c>
      <c r="E1317">
        <v>1428.538955</v>
      </c>
      <c r="F1317">
        <v>1429.3336999999999</v>
      </c>
      <c r="G1317" t="s">
        <v>3888</v>
      </c>
    </row>
    <row r="1318" spans="1:7" x14ac:dyDescent="0.3">
      <c r="A1318">
        <v>1469</v>
      </c>
      <c r="C1318" t="s">
        <v>3889</v>
      </c>
      <c r="D1318" t="s">
        <v>3890</v>
      </c>
      <c r="E1318">
        <v>1430.5182199999999</v>
      </c>
      <c r="F1318">
        <v>1431.3064999999999</v>
      </c>
      <c r="G1318" t="s">
        <v>3891</v>
      </c>
    </row>
    <row r="1319" spans="1:7" x14ac:dyDescent="0.3">
      <c r="A1319">
        <v>1702</v>
      </c>
      <c r="C1319" t="s">
        <v>3892</v>
      </c>
      <c r="D1319" t="s">
        <v>3893</v>
      </c>
      <c r="E1319">
        <v>1440.421936</v>
      </c>
      <c r="F1319">
        <v>1441.2765999999999</v>
      </c>
      <c r="G1319" t="s">
        <v>3894</v>
      </c>
    </row>
    <row r="1320" spans="1:7" x14ac:dyDescent="0.3">
      <c r="A1320">
        <v>1952</v>
      </c>
      <c r="C1320" t="s">
        <v>3895</v>
      </c>
      <c r="D1320" t="s">
        <v>3896</v>
      </c>
      <c r="E1320">
        <v>1442.394675</v>
      </c>
      <c r="F1320">
        <v>1443.3189</v>
      </c>
      <c r="G1320" t="s">
        <v>3897</v>
      </c>
    </row>
    <row r="1321" spans="1:7" x14ac:dyDescent="0.3">
      <c r="A1321">
        <v>1703</v>
      </c>
      <c r="C1321" t="s">
        <v>3898</v>
      </c>
      <c r="D1321" t="s">
        <v>3899</v>
      </c>
      <c r="E1321">
        <v>1443.5386209999999</v>
      </c>
      <c r="F1321">
        <v>1444.345</v>
      </c>
      <c r="G1321" t="s">
        <v>3899</v>
      </c>
    </row>
    <row r="1322" spans="1:7" x14ac:dyDescent="0.3">
      <c r="A1322">
        <v>305</v>
      </c>
      <c r="B1322" t="s">
        <v>3900</v>
      </c>
      <c r="C1322" t="s">
        <v>3901</v>
      </c>
      <c r="D1322" t="s">
        <v>3902</v>
      </c>
      <c r="E1322">
        <v>1444.53387</v>
      </c>
      <c r="F1322">
        <v>1445.3331000000001</v>
      </c>
      <c r="G1322" t="s">
        <v>3903</v>
      </c>
    </row>
    <row r="1323" spans="1:7" x14ac:dyDescent="0.3">
      <c r="A1323">
        <v>1705</v>
      </c>
      <c r="C1323" t="s">
        <v>3904</v>
      </c>
      <c r="D1323" t="s">
        <v>3905</v>
      </c>
      <c r="E1323">
        <v>1448.456013</v>
      </c>
      <c r="F1323">
        <v>1449.2357</v>
      </c>
      <c r="G1323" t="s">
        <v>3906</v>
      </c>
    </row>
    <row r="1324" spans="1:7" x14ac:dyDescent="0.3">
      <c r="A1324">
        <v>1706</v>
      </c>
      <c r="C1324" t="s">
        <v>3907</v>
      </c>
      <c r="D1324" t="s">
        <v>3908</v>
      </c>
      <c r="E1324">
        <v>1449.501567</v>
      </c>
      <c r="F1324">
        <v>1450.3032000000001</v>
      </c>
      <c r="G1324" t="s">
        <v>3908</v>
      </c>
    </row>
    <row r="1325" spans="1:7" x14ac:dyDescent="0.3">
      <c r="A1325">
        <v>1707</v>
      </c>
      <c r="C1325" t="s">
        <v>3909</v>
      </c>
      <c r="D1325" t="s">
        <v>3910</v>
      </c>
      <c r="E1325">
        <v>1450.4539050000001</v>
      </c>
      <c r="F1325">
        <v>1451.3177000000001</v>
      </c>
      <c r="G1325" t="s">
        <v>3911</v>
      </c>
    </row>
    <row r="1326" spans="1:7" x14ac:dyDescent="0.3">
      <c r="A1326">
        <v>1470</v>
      </c>
      <c r="C1326" t="s">
        <v>3912</v>
      </c>
      <c r="D1326" t="s">
        <v>3913</v>
      </c>
      <c r="E1326">
        <v>1458.4420170000001</v>
      </c>
      <c r="F1326">
        <v>1459.2085</v>
      </c>
      <c r="G1326" t="s">
        <v>3914</v>
      </c>
    </row>
    <row r="1327" spans="1:7" x14ac:dyDescent="0.3">
      <c r="A1327">
        <v>1953</v>
      </c>
      <c r="C1327" t="s">
        <v>3915</v>
      </c>
      <c r="D1327" t="s">
        <v>3915</v>
      </c>
      <c r="E1327">
        <v>1458.475412</v>
      </c>
      <c r="F1327">
        <v>1459.2654</v>
      </c>
      <c r="G1327" t="s">
        <v>3915</v>
      </c>
    </row>
    <row r="1328" spans="1:7" x14ac:dyDescent="0.3">
      <c r="A1328">
        <v>1708</v>
      </c>
      <c r="C1328" t="s">
        <v>3916</v>
      </c>
      <c r="D1328" t="s">
        <v>3917</v>
      </c>
      <c r="E1328">
        <v>1458.513134</v>
      </c>
      <c r="F1328">
        <v>1459.3166000000001</v>
      </c>
      <c r="G1328" t="s">
        <v>3918</v>
      </c>
    </row>
    <row r="1329" spans="1:7" x14ac:dyDescent="0.3">
      <c r="A1329">
        <v>1709</v>
      </c>
      <c r="C1329" t="s">
        <v>3919</v>
      </c>
      <c r="D1329" t="s">
        <v>3920</v>
      </c>
      <c r="E1329">
        <v>1459.533535</v>
      </c>
      <c r="F1329">
        <v>1460.3444</v>
      </c>
      <c r="G1329" t="s">
        <v>3920</v>
      </c>
    </row>
    <row r="1330" spans="1:7" x14ac:dyDescent="0.3">
      <c r="A1330">
        <v>310</v>
      </c>
      <c r="B1330" t="s">
        <v>3921</v>
      </c>
      <c r="C1330" t="s">
        <v>3922</v>
      </c>
      <c r="D1330" t="s">
        <v>3923</v>
      </c>
      <c r="E1330">
        <v>1460.5287840000001</v>
      </c>
      <c r="F1330">
        <v>1461.3325</v>
      </c>
      <c r="G1330" t="s">
        <v>3924</v>
      </c>
    </row>
    <row r="1331" spans="1:7" x14ac:dyDescent="0.3">
      <c r="A1331">
        <v>1711</v>
      </c>
      <c r="C1331" t="s">
        <v>3925</v>
      </c>
      <c r="D1331" t="s">
        <v>3926</v>
      </c>
      <c r="E1331">
        <v>1466.4488200000001</v>
      </c>
      <c r="F1331">
        <v>1467.3171</v>
      </c>
      <c r="G1331" t="s">
        <v>3927</v>
      </c>
    </row>
    <row r="1332" spans="1:7" x14ac:dyDescent="0.3">
      <c r="A1332">
        <v>1954</v>
      </c>
      <c r="C1332" t="s">
        <v>3928</v>
      </c>
      <c r="D1332" t="s">
        <v>3929</v>
      </c>
      <c r="E1332">
        <v>1467.4692210000001</v>
      </c>
      <c r="F1332">
        <v>1468.345</v>
      </c>
      <c r="G1332" t="s">
        <v>3929</v>
      </c>
    </row>
    <row r="1333" spans="1:7" x14ac:dyDescent="0.3">
      <c r="A1333">
        <v>1712</v>
      </c>
      <c r="C1333" t="s">
        <v>3930</v>
      </c>
      <c r="D1333" t="s">
        <v>3931</v>
      </c>
      <c r="E1333">
        <v>1474.508049</v>
      </c>
      <c r="F1333">
        <v>1475.316</v>
      </c>
      <c r="G1333" t="s">
        <v>3931</v>
      </c>
    </row>
    <row r="1334" spans="1:7" x14ac:dyDescent="0.3">
      <c r="A1334">
        <v>1713</v>
      </c>
      <c r="C1334" t="s">
        <v>3932</v>
      </c>
      <c r="D1334" t="s">
        <v>3933</v>
      </c>
      <c r="E1334">
        <v>1482.4437339999999</v>
      </c>
      <c r="F1334">
        <v>1483.3164999999999</v>
      </c>
      <c r="G1334" t="s">
        <v>3934</v>
      </c>
    </row>
    <row r="1335" spans="1:7" x14ac:dyDescent="0.3">
      <c r="A1335">
        <v>2040</v>
      </c>
      <c r="C1335" t="s">
        <v>3935</v>
      </c>
      <c r="D1335" t="s">
        <v>3936</v>
      </c>
      <c r="E1335">
        <v>1482.77</v>
      </c>
      <c r="F1335">
        <v>1483.7597000000001</v>
      </c>
      <c r="G1335" t="s">
        <v>3937</v>
      </c>
    </row>
    <row r="1336" spans="1:7" x14ac:dyDescent="0.3">
      <c r="A1336">
        <v>1471</v>
      </c>
      <c r="C1336" t="s">
        <v>3938</v>
      </c>
      <c r="D1336" t="s">
        <v>3939</v>
      </c>
      <c r="E1336">
        <v>1483.4641349999999</v>
      </c>
      <c r="F1336">
        <v>1484.3444</v>
      </c>
      <c r="G1336" t="s">
        <v>3940</v>
      </c>
    </row>
    <row r="1337" spans="1:7" x14ac:dyDescent="0.3">
      <c r="A1337">
        <v>1714</v>
      </c>
      <c r="C1337" t="s">
        <v>3941</v>
      </c>
      <c r="D1337" t="s">
        <v>3942</v>
      </c>
      <c r="E1337">
        <v>1490.502964</v>
      </c>
      <c r="F1337">
        <v>1491.3154</v>
      </c>
      <c r="G1337" t="s">
        <v>3943</v>
      </c>
    </row>
    <row r="1338" spans="1:7" x14ac:dyDescent="0.3">
      <c r="A1338">
        <v>1715</v>
      </c>
      <c r="C1338" t="s">
        <v>3944</v>
      </c>
      <c r="D1338" t="s">
        <v>3945</v>
      </c>
      <c r="E1338">
        <v>1491.523365</v>
      </c>
      <c r="F1338">
        <v>1492.3432</v>
      </c>
      <c r="G1338" t="s">
        <v>3946</v>
      </c>
    </row>
    <row r="1339" spans="1:7" x14ac:dyDescent="0.3">
      <c r="A1339">
        <v>1472</v>
      </c>
      <c r="C1339" t="s">
        <v>3947</v>
      </c>
      <c r="D1339" t="s">
        <v>3948</v>
      </c>
      <c r="E1339">
        <v>1494.5230300000001</v>
      </c>
      <c r="F1339">
        <v>1495.3439000000001</v>
      </c>
      <c r="G1339" t="s">
        <v>3949</v>
      </c>
    </row>
    <row r="1340" spans="1:7" x14ac:dyDescent="0.3">
      <c r="A1340">
        <v>1716</v>
      </c>
      <c r="C1340" t="s">
        <v>3950</v>
      </c>
      <c r="D1340" t="s">
        <v>3951</v>
      </c>
      <c r="E1340">
        <v>1497.4434000000001</v>
      </c>
      <c r="F1340">
        <v>1498.3279</v>
      </c>
      <c r="G1340" t="s">
        <v>3952</v>
      </c>
    </row>
    <row r="1341" spans="1:7" x14ac:dyDescent="0.3">
      <c r="A1341">
        <v>1473</v>
      </c>
      <c r="C1341" t="s">
        <v>3953</v>
      </c>
      <c r="D1341" t="s">
        <v>3954</v>
      </c>
      <c r="E1341">
        <v>1499.5019609999999</v>
      </c>
      <c r="F1341">
        <v>1500.3172999999999</v>
      </c>
      <c r="G1341" t="s">
        <v>3955</v>
      </c>
    </row>
    <row r="1342" spans="1:7" x14ac:dyDescent="0.3">
      <c r="A1342">
        <v>1772</v>
      </c>
      <c r="C1342" t="s">
        <v>3956</v>
      </c>
      <c r="D1342" t="s">
        <v>3957</v>
      </c>
      <c r="E1342">
        <v>1501.5553339999999</v>
      </c>
      <c r="F1342">
        <v>1502.3843999999999</v>
      </c>
      <c r="G1342" t="s">
        <v>3958</v>
      </c>
    </row>
    <row r="1343" spans="1:7" x14ac:dyDescent="0.3">
      <c r="A1343">
        <v>1474</v>
      </c>
      <c r="C1343" t="s">
        <v>3959</v>
      </c>
      <c r="D1343" t="s">
        <v>3960</v>
      </c>
      <c r="E1343">
        <v>1505.5390150000001</v>
      </c>
      <c r="F1343">
        <v>1506.3697999999999</v>
      </c>
      <c r="G1343" t="s">
        <v>3961</v>
      </c>
    </row>
    <row r="1344" spans="1:7" x14ac:dyDescent="0.3">
      <c r="A1344">
        <v>1717</v>
      </c>
      <c r="C1344" t="s">
        <v>3962</v>
      </c>
      <c r="D1344" t="s">
        <v>3963</v>
      </c>
      <c r="E1344">
        <v>1515.534598</v>
      </c>
      <c r="F1344">
        <v>1516.3679</v>
      </c>
      <c r="G1344" t="s">
        <v>3963</v>
      </c>
    </row>
    <row r="1345" spans="1:7" x14ac:dyDescent="0.3">
      <c r="A1345">
        <v>1718</v>
      </c>
      <c r="C1345" t="s">
        <v>3964</v>
      </c>
      <c r="D1345" t="s">
        <v>3965</v>
      </c>
      <c r="E1345">
        <v>1516.554999</v>
      </c>
      <c r="F1345">
        <v>1517.3957</v>
      </c>
      <c r="G1345" t="s">
        <v>3966</v>
      </c>
    </row>
    <row r="1346" spans="1:7" x14ac:dyDescent="0.3">
      <c r="A1346">
        <v>1719</v>
      </c>
      <c r="C1346" t="s">
        <v>3967</v>
      </c>
      <c r="D1346" t="s">
        <v>3968</v>
      </c>
      <c r="E1346">
        <v>1517.5753999999999</v>
      </c>
      <c r="F1346">
        <v>1518.4236000000001</v>
      </c>
      <c r="G1346" t="s">
        <v>3968</v>
      </c>
    </row>
    <row r="1347" spans="1:7" x14ac:dyDescent="0.3">
      <c r="A1347">
        <v>1475</v>
      </c>
      <c r="C1347" t="s">
        <v>3969</v>
      </c>
      <c r="D1347" t="s">
        <v>3970</v>
      </c>
      <c r="E1347">
        <v>1519.5546650000001</v>
      </c>
      <c r="F1347">
        <v>1520.3964000000001</v>
      </c>
      <c r="G1347" t="s">
        <v>3971</v>
      </c>
    </row>
    <row r="1348" spans="1:7" x14ac:dyDescent="0.3">
      <c r="A1348">
        <v>1955</v>
      </c>
      <c r="C1348" t="s">
        <v>3972</v>
      </c>
      <c r="D1348" t="s">
        <v>3973</v>
      </c>
      <c r="E1348">
        <v>1522.554331</v>
      </c>
      <c r="F1348">
        <v>1523.3969999999999</v>
      </c>
      <c r="G1348" t="s">
        <v>3973</v>
      </c>
    </row>
    <row r="1349" spans="1:7" x14ac:dyDescent="0.3">
      <c r="A1349">
        <v>1476</v>
      </c>
      <c r="C1349" t="s">
        <v>3974</v>
      </c>
      <c r="D1349" t="s">
        <v>3975</v>
      </c>
      <c r="E1349">
        <v>1524.4906840000001</v>
      </c>
      <c r="F1349">
        <v>1525.3963000000001</v>
      </c>
      <c r="G1349" t="s">
        <v>3976</v>
      </c>
    </row>
    <row r="1350" spans="1:7" x14ac:dyDescent="0.3">
      <c r="A1350">
        <v>1477</v>
      </c>
      <c r="C1350" t="s">
        <v>3977</v>
      </c>
      <c r="D1350" t="s">
        <v>3978</v>
      </c>
      <c r="E1350">
        <v>1524.5335950000001</v>
      </c>
      <c r="F1350">
        <v>1525.3697999999999</v>
      </c>
      <c r="G1350" t="s">
        <v>3979</v>
      </c>
    </row>
    <row r="1351" spans="1:7" x14ac:dyDescent="0.3">
      <c r="A1351">
        <v>1720</v>
      </c>
      <c r="C1351" t="s">
        <v>3980</v>
      </c>
      <c r="D1351" t="s">
        <v>3981</v>
      </c>
      <c r="E1351">
        <v>1531.529513</v>
      </c>
      <c r="F1351">
        <v>1532.3672999999999</v>
      </c>
      <c r="G1351" t="s">
        <v>3982</v>
      </c>
    </row>
    <row r="1352" spans="1:7" x14ac:dyDescent="0.3">
      <c r="A1352">
        <v>1721</v>
      </c>
      <c r="C1352" t="s">
        <v>3983</v>
      </c>
      <c r="D1352" t="s">
        <v>3984</v>
      </c>
      <c r="E1352">
        <v>1532.5499139999999</v>
      </c>
      <c r="F1352">
        <v>1533.3951</v>
      </c>
      <c r="G1352" t="s">
        <v>3985</v>
      </c>
    </row>
    <row r="1353" spans="1:7" x14ac:dyDescent="0.3">
      <c r="A1353">
        <v>1722</v>
      </c>
      <c r="C1353" t="s">
        <v>3986</v>
      </c>
      <c r="D1353" t="s">
        <v>3987</v>
      </c>
      <c r="E1353">
        <v>1533.5703149999999</v>
      </c>
      <c r="F1353">
        <v>1534.423</v>
      </c>
      <c r="G1353" t="s">
        <v>3987</v>
      </c>
    </row>
    <row r="1354" spans="1:7" x14ac:dyDescent="0.3">
      <c r="A1354">
        <v>1478</v>
      </c>
      <c r="C1354" t="s">
        <v>3988</v>
      </c>
      <c r="D1354" t="s">
        <v>3989</v>
      </c>
      <c r="E1354">
        <v>1535.549579</v>
      </c>
      <c r="F1354">
        <v>1536.3958</v>
      </c>
      <c r="G1354" t="s">
        <v>3990</v>
      </c>
    </row>
    <row r="1355" spans="1:7" x14ac:dyDescent="0.3">
      <c r="A1355">
        <v>1723</v>
      </c>
      <c r="C1355" t="s">
        <v>3991</v>
      </c>
      <c r="D1355" t="s">
        <v>3992</v>
      </c>
      <c r="E1355">
        <v>1536.3215809999999</v>
      </c>
      <c r="F1355">
        <v>1537.0645</v>
      </c>
      <c r="G1355" t="s">
        <v>3993</v>
      </c>
    </row>
    <row r="1356" spans="1:7" x14ac:dyDescent="0.3">
      <c r="A1356">
        <v>1724</v>
      </c>
      <c r="C1356" t="s">
        <v>3994</v>
      </c>
      <c r="D1356" t="s">
        <v>3995</v>
      </c>
      <c r="E1356">
        <v>1538.469949</v>
      </c>
      <c r="F1356">
        <v>1539.3797999999999</v>
      </c>
      <c r="G1356" t="s">
        <v>3996</v>
      </c>
    </row>
    <row r="1357" spans="1:7" x14ac:dyDescent="0.3">
      <c r="A1357">
        <v>1479</v>
      </c>
      <c r="C1357" t="s">
        <v>3997</v>
      </c>
      <c r="D1357" t="s">
        <v>3998</v>
      </c>
      <c r="E1357">
        <v>1540.4855990000001</v>
      </c>
      <c r="F1357">
        <v>1541.3957</v>
      </c>
      <c r="G1357" t="s">
        <v>3999</v>
      </c>
    </row>
    <row r="1358" spans="1:7" x14ac:dyDescent="0.3">
      <c r="A1358">
        <v>1480</v>
      </c>
      <c r="C1358" t="s">
        <v>4000</v>
      </c>
      <c r="D1358" t="s">
        <v>4001</v>
      </c>
      <c r="E1358">
        <v>1540.5285100000001</v>
      </c>
      <c r="F1358">
        <v>1541.3692000000001</v>
      </c>
      <c r="G1358" t="s">
        <v>4002</v>
      </c>
    </row>
    <row r="1359" spans="1:7" x14ac:dyDescent="0.3">
      <c r="A1359">
        <v>1725</v>
      </c>
      <c r="C1359" t="s">
        <v>4003</v>
      </c>
      <c r="D1359" t="s">
        <v>4004</v>
      </c>
      <c r="E1359">
        <v>1547.5244270000001</v>
      </c>
      <c r="F1359">
        <v>1548.3667</v>
      </c>
      <c r="G1359" t="s">
        <v>4004</v>
      </c>
    </row>
    <row r="1360" spans="1:7" x14ac:dyDescent="0.3">
      <c r="A1360">
        <v>1773</v>
      </c>
      <c r="C1360" t="s">
        <v>4005</v>
      </c>
      <c r="D1360" t="s">
        <v>4006</v>
      </c>
      <c r="E1360">
        <v>1548.5448280000001</v>
      </c>
      <c r="F1360">
        <v>1549.3945000000001</v>
      </c>
      <c r="G1360" t="s">
        <v>4007</v>
      </c>
    </row>
    <row r="1361" spans="1:7" x14ac:dyDescent="0.3">
      <c r="A1361">
        <v>1481</v>
      </c>
      <c r="C1361" t="s">
        <v>4008</v>
      </c>
      <c r="D1361" t="s">
        <v>4009</v>
      </c>
      <c r="E1361">
        <v>1549.5652299999999</v>
      </c>
      <c r="F1361">
        <v>1550.4223999999999</v>
      </c>
      <c r="G1361" t="s">
        <v>4009</v>
      </c>
    </row>
    <row r="1362" spans="1:7" x14ac:dyDescent="0.3">
      <c r="A1362">
        <v>1482</v>
      </c>
      <c r="C1362" t="s">
        <v>4010</v>
      </c>
      <c r="D1362" t="s">
        <v>4011</v>
      </c>
      <c r="E1362">
        <v>1551.544494</v>
      </c>
      <c r="F1362">
        <v>1552.3951999999999</v>
      </c>
      <c r="G1362" t="s">
        <v>4012</v>
      </c>
    </row>
    <row r="1363" spans="1:7" x14ac:dyDescent="0.3">
      <c r="A1363">
        <v>1483</v>
      </c>
      <c r="C1363" t="s">
        <v>4013</v>
      </c>
      <c r="D1363" t="s">
        <v>4014</v>
      </c>
      <c r="E1363">
        <v>1564.539743</v>
      </c>
      <c r="F1363">
        <v>1565.3939</v>
      </c>
      <c r="G1363" t="s">
        <v>4015</v>
      </c>
    </row>
    <row r="1364" spans="1:7" x14ac:dyDescent="0.3">
      <c r="A1364">
        <v>1726</v>
      </c>
      <c r="C1364" t="s">
        <v>4016</v>
      </c>
      <c r="D1364" t="s">
        <v>4017</v>
      </c>
      <c r="E1364">
        <v>1564.564895</v>
      </c>
      <c r="F1364">
        <v>1565.4337</v>
      </c>
      <c r="G1364" t="s">
        <v>4017</v>
      </c>
    </row>
    <row r="1365" spans="1:7" x14ac:dyDescent="0.3">
      <c r="A1365">
        <v>1484</v>
      </c>
      <c r="C1365" t="s">
        <v>4018</v>
      </c>
      <c r="D1365" t="s">
        <v>4019</v>
      </c>
      <c r="E1365">
        <v>1565.560144</v>
      </c>
      <c r="F1365">
        <v>1566.4218000000001</v>
      </c>
      <c r="G1365" t="s">
        <v>4020</v>
      </c>
    </row>
    <row r="1366" spans="1:7" x14ac:dyDescent="0.3">
      <c r="A1366">
        <v>424</v>
      </c>
      <c r="B1366" t="s">
        <v>4021</v>
      </c>
      <c r="C1366" t="s">
        <v>4022</v>
      </c>
      <c r="D1366" t="s">
        <v>4023</v>
      </c>
      <c r="E1366">
        <v>1572.9857750000001</v>
      </c>
      <c r="F1366">
        <v>1572.0146</v>
      </c>
      <c r="G1366" t="s">
        <v>4024</v>
      </c>
    </row>
    <row r="1367" spans="1:7" x14ac:dyDescent="0.3">
      <c r="A1367">
        <v>1727</v>
      </c>
      <c r="C1367" t="s">
        <v>4025</v>
      </c>
      <c r="D1367" t="s">
        <v>4026</v>
      </c>
      <c r="E1367">
        <v>1573.5764630000001</v>
      </c>
      <c r="F1367">
        <v>1574.4471000000001</v>
      </c>
      <c r="G1367" t="s">
        <v>4027</v>
      </c>
    </row>
    <row r="1368" spans="1:7" x14ac:dyDescent="0.3">
      <c r="A1368">
        <v>1728</v>
      </c>
      <c r="C1368" t="s">
        <v>4028</v>
      </c>
      <c r="D1368" t="s">
        <v>4029</v>
      </c>
      <c r="E1368">
        <v>1574.5968640000001</v>
      </c>
      <c r="F1368">
        <v>1575.4748999999999</v>
      </c>
      <c r="G1368" t="s">
        <v>4029</v>
      </c>
    </row>
    <row r="1369" spans="1:7" x14ac:dyDescent="0.3">
      <c r="A1369">
        <v>1485</v>
      </c>
      <c r="C1369" t="s">
        <v>4030</v>
      </c>
      <c r="D1369" t="s">
        <v>4031</v>
      </c>
      <c r="E1369">
        <v>1576.576129</v>
      </c>
      <c r="F1369">
        <v>1577.4476999999999</v>
      </c>
      <c r="G1369" t="s">
        <v>4032</v>
      </c>
    </row>
    <row r="1370" spans="1:7" x14ac:dyDescent="0.3">
      <c r="A1370">
        <v>1486</v>
      </c>
      <c r="C1370" t="s">
        <v>4033</v>
      </c>
      <c r="D1370" t="s">
        <v>4034</v>
      </c>
      <c r="E1370">
        <v>1581.512148</v>
      </c>
      <c r="F1370">
        <v>1582.4476</v>
      </c>
      <c r="G1370" t="s">
        <v>4035</v>
      </c>
    </row>
    <row r="1371" spans="1:7" x14ac:dyDescent="0.3">
      <c r="A1371">
        <v>1487</v>
      </c>
      <c r="C1371" t="s">
        <v>4036</v>
      </c>
      <c r="D1371" t="s">
        <v>4037</v>
      </c>
      <c r="E1371">
        <v>1581.555059</v>
      </c>
      <c r="F1371">
        <v>1582.4212</v>
      </c>
      <c r="G1371" t="s">
        <v>4037</v>
      </c>
    </row>
    <row r="1372" spans="1:7" x14ac:dyDescent="0.3">
      <c r="A1372">
        <v>1956</v>
      </c>
      <c r="C1372" t="s">
        <v>4038</v>
      </c>
      <c r="D1372" t="s">
        <v>4039</v>
      </c>
      <c r="E1372">
        <v>1588.4525839999999</v>
      </c>
      <c r="F1372">
        <v>1589.4601</v>
      </c>
      <c r="G1372" t="s">
        <v>4039</v>
      </c>
    </row>
    <row r="1373" spans="1:7" x14ac:dyDescent="0.3">
      <c r="A1373">
        <v>1488</v>
      </c>
      <c r="C1373" t="s">
        <v>4040</v>
      </c>
      <c r="D1373" t="s">
        <v>4041</v>
      </c>
      <c r="E1373">
        <v>1589.5713780000001</v>
      </c>
      <c r="F1373">
        <v>1590.4465</v>
      </c>
      <c r="G1373" t="s">
        <v>4042</v>
      </c>
    </row>
    <row r="1374" spans="1:7" x14ac:dyDescent="0.3">
      <c r="A1374">
        <v>1774</v>
      </c>
      <c r="C1374" t="s">
        <v>4043</v>
      </c>
      <c r="D1374" t="s">
        <v>4044</v>
      </c>
      <c r="E1374">
        <v>1590.5917790000001</v>
      </c>
      <c r="F1374">
        <v>1591.4743000000001</v>
      </c>
      <c r="G1374" t="s">
        <v>4044</v>
      </c>
    </row>
    <row r="1375" spans="1:7" x14ac:dyDescent="0.3">
      <c r="A1375">
        <v>1489</v>
      </c>
      <c r="C1375" t="s">
        <v>4045</v>
      </c>
      <c r="D1375" t="s">
        <v>4046</v>
      </c>
      <c r="E1375">
        <v>1592.5710429999999</v>
      </c>
      <c r="F1375">
        <v>1593.4471000000001</v>
      </c>
      <c r="G1375" t="s">
        <v>4047</v>
      </c>
    </row>
    <row r="1376" spans="1:7" x14ac:dyDescent="0.3">
      <c r="A1376">
        <v>1729</v>
      </c>
      <c r="C1376" t="s">
        <v>4048</v>
      </c>
      <c r="D1376" t="s">
        <v>4049</v>
      </c>
      <c r="E1376">
        <v>1593.4935210000001</v>
      </c>
      <c r="F1376">
        <v>1594.3489999999999</v>
      </c>
      <c r="G1376" t="s">
        <v>4050</v>
      </c>
    </row>
    <row r="1377" spans="1:7" x14ac:dyDescent="0.3">
      <c r="A1377">
        <v>1730</v>
      </c>
      <c r="C1377" t="s">
        <v>4051</v>
      </c>
      <c r="D1377" t="s">
        <v>4052</v>
      </c>
      <c r="E1377">
        <v>1605.5914439999999</v>
      </c>
      <c r="F1377">
        <v>1606.4856</v>
      </c>
      <c r="G1377" t="s">
        <v>4052</v>
      </c>
    </row>
    <row r="1378" spans="1:7" x14ac:dyDescent="0.3">
      <c r="A1378">
        <v>307</v>
      </c>
      <c r="B1378" t="s">
        <v>4053</v>
      </c>
      <c r="C1378" t="s">
        <v>4054</v>
      </c>
      <c r="D1378" t="s">
        <v>4055</v>
      </c>
      <c r="E1378">
        <v>1606.586693</v>
      </c>
      <c r="F1378">
        <v>1607.4737</v>
      </c>
      <c r="G1378" t="s">
        <v>4056</v>
      </c>
    </row>
    <row r="1379" spans="1:7" x14ac:dyDescent="0.3">
      <c r="A1379">
        <v>1732</v>
      </c>
      <c r="C1379" t="s">
        <v>4057</v>
      </c>
      <c r="D1379" t="s">
        <v>4058</v>
      </c>
      <c r="E1379">
        <v>1620.4424140000001</v>
      </c>
      <c r="F1379">
        <v>1621.4589000000001</v>
      </c>
      <c r="G1379" t="s">
        <v>4059</v>
      </c>
    </row>
    <row r="1380" spans="1:7" x14ac:dyDescent="0.3">
      <c r="A1380">
        <v>1490</v>
      </c>
      <c r="C1380" t="s">
        <v>4060</v>
      </c>
      <c r="D1380" t="s">
        <v>4061</v>
      </c>
      <c r="E1380">
        <v>1620.494841</v>
      </c>
      <c r="F1380">
        <v>1621.3490999999999</v>
      </c>
      <c r="G1380" t="s">
        <v>4062</v>
      </c>
    </row>
    <row r="1381" spans="1:7" x14ac:dyDescent="0.3">
      <c r="A1381">
        <v>1491</v>
      </c>
      <c r="C1381" t="s">
        <v>4063</v>
      </c>
      <c r="D1381" t="s">
        <v>4064</v>
      </c>
      <c r="E1381">
        <v>1620.602343</v>
      </c>
      <c r="F1381">
        <v>1621.5002999999999</v>
      </c>
      <c r="G1381" t="s">
        <v>4065</v>
      </c>
    </row>
    <row r="1382" spans="1:7" x14ac:dyDescent="0.3">
      <c r="A1382">
        <v>415</v>
      </c>
      <c r="B1382" t="s">
        <v>4066</v>
      </c>
      <c r="C1382" t="s">
        <v>4067</v>
      </c>
      <c r="D1382" t="s">
        <v>4068</v>
      </c>
      <c r="E1382">
        <v>1620.930224</v>
      </c>
      <c r="F1382">
        <v>1618.9096</v>
      </c>
      <c r="G1382" t="s">
        <v>4069</v>
      </c>
    </row>
    <row r="1383" spans="1:7" x14ac:dyDescent="0.3">
      <c r="A1383">
        <v>1733</v>
      </c>
      <c r="C1383" t="s">
        <v>4070</v>
      </c>
      <c r="D1383" t="s">
        <v>4071</v>
      </c>
      <c r="E1383">
        <v>1621.5863589999999</v>
      </c>
      <c r="F1383">
        <v>1622.4849999999999</v>
      </c>
      <c r="G1383" t="s">
        <v>4072</v>
      </c>
    </row>
    <row r="1384" spans="1:7" x14ac:dyDescent="0.3">
      <c r="A1384">
        <v>311</v>
      </c>
      <c r="B1384" t="s">
        <v>4073</v>
      </c>
      <c r="C1384" t="s">
        <v>4074</v>
      </c>
      <c r="D1384" t="s">
        <v>4075</v>
      </c>
      <c r="E1384">
        <v>1622.581608</v>
      </c>
      <c r="F1384">
        <v>1623.4730999999999</v>
      </c>
      <c r="G1384" t="s">
        <v>4076</v>
      </c>
    </row>
    <row r="1385" spans="1:7" x14ac:dyDescent="0.3">
      <c r="A1385">
        <v>1735</v>
      </c>
      <c r="C1385" t="s">
        <v>4077</v>
      </c>
      <c r="D1385" t="s">
        <v>4078</v>
      </c>
      <c r="E1385">
        <v>1631.618328</v>
      </c>
      <c r="F1385">
        <v>1632.5262</v>
      </c>
      <c r="G1385" t="s">
        <v>4078</v>
      </c>
    </row>
    <row r="1386" spans="1:7" x14ac:dyDescent="0.3">
      <c r="A1386">
        <v>1492</v>
      </c>
      <c r="C1386" t="s">
        <v>4079</v>
      </c>
      <c r="D1386" t="s">
        <v>4080</v>
      </c>
      <c r="E1386">
        <v>1637.5812739999999</v>
      </c>
      <c r="F1386">
        <v>1638.4844000000001</v>
      </c>
      <c r="G1386" t="s">
        <v>4081</v>
      </c>
    </row>
    <row r="1387" spans="1:7" x14ac:dyDescent="0.3">
      <c r="A1387">
        <v>1736</v>
      </c>
      <c r="C1387" t="s">
        <v>4082</v>
      </c>
      <c r="D1387" t="s">
        <v>4083</v>
      </c>
      <c r="E1387">
        <v>1643.501309</v>
      </c>
      <c r="F1387">
        <v>1644.4691</v>
      </c>
      <c r="G1387" t="s">
        <v>4084</v>
      </c>
    </row>
    <row r="1388" spans="1:7" x14ac:dyDescent="0.3">
      <c r="A1388">
        <v>1493</v>
      </c>
      <c r="C1388" t="s">
        <v>4085</v>
      </c>
      <c r="D1388" t="s">
        <v>4086</v>
      </c>
      <c r="E1388">
        <v>1645.516959</v>
      </c>
      <c r="F1388">
        <v>1646.4849999999999</v>
      </c>
      <c r="G1388" t="s">
        <v>4087</v>
      </c>
    </row>
    <row r="1389" spans="1:7" x14ac:dyDescent="0.3">
      <c r="A1389">
        <v>1775</v>
      </c>
      <c r="C1389" t="s">
        <v>4088</v>
      </c>
      <c r="D1389" t="s">
        <v>4089</v>
      </c>
      <c r="E1389">
        <v>1647.6132419999999</v>
      </c>
      <c r="F1389">
        <v>1648.5255999999999</v>
      </c>
      <c r="G1389" t="s">
        <v>4090</v>
      </c>
    </row>
    <row r="1390" spans="1:7" x14ac:dyDescent="0.3">
      <c r="A1390">
        <v>1494</v>
      </c>
      <c r="C1390" t="s">
        <v>4091</v>
      </c>
      <c r="D1390" t="s">
        <v>4092</v>
      </c>
      <c r="E1390">
        <v>1651.5969239999999</v>
      </c>
      <c r="F1390">
        <v>1652.511</v>
      </c>
      <c r="G1390" t="s">
        <v>4092</v>
      </c>
    </row>
    <row r="1391" spans="1:7" x14ac:dyDescent="0.3">
      <c r="A1391">
        <v>1737</v>
      </c>
      <c r="C1391" t="s">
        <v>4093</v>
      </c>
      <c r="D1391" t="s">
        <v>4094</v>
      </c>
      <c r="E1391">
        <v>1659.4962230000001</v>
      </c>
      <c r="F1391">
        <v>1660.4684999999999</v>
      </c>
      <c r="G1391" t="s">
        <v>4095</v>
      </c>
    </row>
    <row r="1392" spans="1:7" x14ac:dyDescent="0.3">
      <c r="A1392">
        <v>1495</v>
      </c>
      <c r="C1392" t="s">
        <v>4096</v>
      </c>
      <c r="D1392" t="s">
        <v>4097</v>
      </c>
      <c r="E1392">
        <v>1661.5213900000001</v>
      </c>
      <c r="F1392">
        <v>1662.4011</v>
      </c>
      <c r="G1392" t="s">
        <v>4098</v>
      </c>
    </row>
    <row r="1393" spans="1:7" x14ac:dyDescent="0.3">
      <c r="A1393">
        <v>1957</v>
      </c>
      <c r="C1393" t="s">
        <v>4099</v>
      </c>
      <c r="D1393" t="s">
        <v>4100</v>
      </c>
      <c r="E1393">
        <v>1661.5547839999999</v>
      </c>
      <c r="F1393">
        <v>1662.4579000000001</v>
      </c>
      <c r="G1393" t="s">
        <v>4100</v>
      </c>
    </row>
    <row r="1394" spans="1:7" x14ac:dyDescent="0.3">
      <c r="A1394">
        <v>1406</v>
      </c>
      <c r="C1394" t="s">
        <v>4101</v>
      </c>
      <c r="D1394" t="s">
        <v>4102</v>
      </c>
      <c r="E1394">
        <v>1662.700924</v>
      </c>
      <c r="F1394">
        <v>1663.6507999999999</v>
      </c>
      <c r="G1394" t="s">
        <v>4103</v>
      </c>
    </row>
    <row r="1395" spans="1:7" x14ac:dyDescent="0.3">
      <c r="A1395">
        <v>1496</v>
      </c>
      <c r="C1395" t="s">
        <v>4104</v>
      </c>
      <c r="D1395" t="s">
        <v>4105</v>
      </c>
      <c r="E1395">
        <v>1663.6081569999999</v>
      </c>
      <c r="F1395">
        <v>1664.5250000000001</v>
      </c>
      <c r="G1395" t="s">
        <v>4105</v>
      </c>
    </row>
    <row r="1396" spans="1:7" x14ac:dyDescent="0.3">
      <c r="A1396">
        <v>1497</v>
      </c>
      <c r="C1396" t="s">
        <v>4106</v>
      </c>
      <c r="D1396" t="s">
        <v>4107</v>
      </c>
      <c r="E1396">
        <v>1665.612574</v>
      </c>
      <c r="F1396">
        <v>1666.5376000000001</v>
      </c>
      <c r="G1396" t="s">
        <v>4108</v>
      </c>
    </row>
    <row r="1397" spans="1:7" x14ac:dyDescent="0.3">
      <c r="A1397">
        <v>1738</v>
      </c>
      <c r="C1397" t="s">
        <v>4109</v>
      </c>
      <c r="D1397" t="s">
        <v>4110</v>
      </c>
      <c r="E1397">
        <v>1677.5874220000001</v>
      </c>
      <c r="F1397">
        <v>1678.5084999999999</v>
      </c>
      <c r="G1397" t="s">
        <v>4110</v>
      </c>
    </row>
    <row r="1398" spans="1:7" x14ac:dyDescent="0.3">
      <c r="A1398">
        <v>1739</v>
      </c>
      <c r="C1398" t="s">
        <v>4111</v>
      </c>
      <c r="D1398" t="s">
        <v>4112</v>
      </c>
      <c r="E1398">
        <v>1678.6078230000001</v>
      </c>
      <c r="F1398">
        <v>1679.5363</v>
      </c>
      <c r="G1398" t="s">
        <v>4113</v>
      </c>
    </row>
    <row r="1399" spans="1:7" x14ac:dyDescent="0.3">
      <c r="A1399">
        <v>1740</v>
      </c>
      <c r="C1399" t="s">
        <v>4114</v>
      </c>
      <c r="D1399" t="s">
        <v>4115</v>
      </c>
      <c r="E1399">
        <v>1679.628224</v>
      </c>
      <c r="F1399">
        <v>1680.5642</v>
      </c>
      <c r="G1399" t="s">
        <v>4115</v>
      </c>
    </row>
    <row r="1400" spans="1:7" x14ac:dyDescent="0.3">
      <c r="A1400">
        <v>1498</v>
      </c>
      <c r="C1400" t="s">
        <v>4116</v>
      </c>
      <c r="D1400" t="s">
        <v>4117</v>
      </c>
      <c r="E1400">
        <v>1681.6074880000001</v>
      </c>
      <c r="F1400">
        <v>1682.537</v>
      </c>
      <c r="G1400" t="s">
        <v>4118</v>
      </c>
    </row>
    <row r="1401" spans="1:7" x14ac:dyDescent="0.3">
      <c r="A1401">
        <v>1499</v>
      </c>
      <c r="C1401" t="s">
        <v>4119</v>
      </c>
      <c r="D1401" t="s">
        <v>4120</v>
      </c>
      <c r="E1401">
        <v>1686.543508</v>
      </c>
      <c r="F1401">
        <v>1687.5369000000001</v>
      </c>
      <c r="G1401" t="s">
        <v>4121</v>
      </c>
    </row>
    <row r="1402" spans="1:7" x14ac:dyDescent="0.3">
      <c r="A1402">
        <v>1500</v>
      </c>
      <c r="C1402" t="s">
        <v>4122</v>
      </c>
      <c r="D1402" t="s">
        <v>4123</v>
      </c>
      <c r="E1402">
        <v>1686.586419</v>
      </c>
      <c r="F1402">
        <v>1687.5103999999999</v>
      </c>
      <c r="G1402" t="s">
        <v>4124</v>
      </c>
    </row>
    <row r="1403" spans="1:7" x14ac:dyDescent="0.3">
      <c r="A1403">
        <v>1501</v>
      </c>
      <c r="C1403" t="s">
        <v>4125</v>
      </c>
      <c r="D1403" t="s">
        <v>4126</v>
      </c>
      <c r="E1403">
        <v>1694.6027369999999</v>
      </c>
      <c r="F1403">
        <v>1695.5356999999999</v>
      </c>
      <c r="G1403" t="s">
        <v>4127</v>
      </c>
    </row>
    <row r="1404" spans="1:7" x14ac:dyDescent="0.3">
      <c r="A1404">
        <v>1742</v>
      </c>
      <c r="C1404" t="s">
        <v>4128</v>
      </c>
      <c r="D1404" t="s">
        <v>4129</v>
      </c>
      <c r="E1404">
        <v>1698.3744039999999</v>
      </c>
      <c r="F1404">
        <v>1699.2050999999999</v>
      </c>
      <c r="G1404" t="s">
        <v>4130</v>
      </c>
    </row>
    <row r="1405" spans="1:7" x14ac:dyDescent="0.3">
      <c r="A1405">
        <v>1502</v>
      </c>
      <c r="C1405" t="s">
        <v>4131</v>
      </c>
      <c r="D1405" t="s">
        <v>4132</v>
      </c>
      <c r="E1405">
        <v>1700.461172</v>
      </c>
      <c r="F1405">
        <v>1701.329</v>
      </c>
      <c r="G1405" t="s">
        <v>4133</v>
      </c>
    </row>
    <row r="1406" spans="1:7" x14ac:dyDescent="0.3">
      <c r="A1406">
        <v>1503</v>
      </c>
      <c r="C1406" t="s">
        <v>4134</v>
      </c>
      <c r="D1406" t="s">
        <v>4135</v>
      </c>
      <c r="E1406">
        <v>1702.538423</v>
      </c>
      <c r="F1406">
        <v>1703.5363</v>
      </c>
      <c r="G1406" t="s">
        <v>4136</v>
      </c>
    </row>
    <row r="1407" spans="1:7" x14ac:dyDescent="0.3">
      <c r="A1407">
        <v>1504</v>
      </c>
      <c r="C1407" t="s">
        <v>4137</v>
      </c>
      <c r="D1407" t="s">
        <v>4138</v>
      </c>
      <c r="E1407">
        <v>1702.5813330000001</v>
      </c>
      <c r="F1407">
        <v>1703.5098</v>
      </c>
      <c r="G1407" t="s">
        <v>4139</v>
      </c>
    </row>
    <row r="1408" spans="1:7" x14ac:dyDescent="0.3">
      <c r="A1408">
        <v>1776</v>
      </c>
      <c r="C1408" t="s">
        <v>4140</v>
      </c>
      <c r="D1408" t="s">
        <v>4141</v>
      </c>
      <c r="E1408">
        <v>1704.6347060000001</v>
      </c>
      <c r="F1408">
        <v>1705.5769</v>
      </c>
      <c r="G1408" t="s">
        <v>4142</v>
      </c>
    </row>
    <row r="1409" spans="1:7" x14ac:dyDescent="0.3">
      <c r="A1409">
        <v>1405</v>
      </c>
      <c r="C1409" t="s">
        <v>4143</v>
      </c>
      <c r="D1409" t="s">
        <v>4144</v>
      </c>
      <c r="E1409">
        <v>1705.73189</v>
      </c>
      <c r="F1409">
        <v>1706.7153000000001</v>
      </c>
      <c r="G1409" t="s">
        <v>4145</v>
      </c>
    </row>
    <row r="1410" spans="1:7" x14ac:dyDescent="0.3">
      <c r="A1410">
        <v>1505</v>
      </c>
      <c r="C1410" t="s">
        <v>4146</v>
      </c>
      <c r="D1410" t="s">
        <v>4147</v>
      </c>
      <c r="E1410">
        <v>1708.618387</v>
      </c>
      <c r="F1410">
        <v>1709.5623000000001</v>
      </c>
      <c r="G1410" t="s">
        <v>4148</v>
      </c>
    </row>
    <row r="1411" spans="1:7" x14ac:dyDescent="0.3">
      <c r="A1411">
        <v>1506</v>
      </c>
      <c r="C1411" t="s">
        <v>4149</v>
      </c>
      <c r="D1411" t="s">
        <v>4150</v>
      </c>
      <c r="E1411">
        <v>1710.5976519999999</v>
      </c>
      <c r="F1411">
        <v>1711.5351000000001</v>
      </c>
      <c r="G1411" t="s">
        <v>4151</v>
      </c>
    </row>
    <row r="1412" spans="1:7" x14ac:dyDescent="0.3">
      <c r="A1412">
        <v>1743</v>
      </c>
      <c r="C1412" t="s">
        <v>4152</v>
      </c>
      <c r="D1412" t="s">
        <v>4153</v>
      </c>
      <c r="E1412">
        <v>1713.6714260000001</v>
      </c>
      <c r="F1412">
        <v>1714.63</v>
      </c>
      <c r="G1412" t="s">
        <v>4153</v>
      </c>
    </row>
    <row r="1413" spans="1:7" x14ac:dyDescent="0.3">
      <c r="A1413">
        <v>1507</v>
      </c>
      <c r="C1413" t="s">
        <v>4154</v>
      </c>
      <c r="D1413" t="s">
        <v>4155</v>
      </c>
      <c r="E1413">
        <v>1722.634037</v>
      </c>
      <c r="F1413">
        <v>1723.5889</v>
      </c>
      <c r="G1413" t="s">
        <v>4156</v>
      </c>
    </row>
    <row r="1414" spans="1:7" x14ac:dyDescent="0.3">
      <c r="A1414">
        <v>1508</v>
      </c>
      <c r="C1414" t="s">
        <v>4157</v>
      </c>
      <c r="D1414" t="s">
        <v>4158</v>
      </c>
      <c r="E1414">
        <v>1727.5700569999999</v>
      </c>
      <c r="F1414">
        <v>1728.5888</v>
      </c>
      <c r="G1414" t="s">
        <v>4159</v>
      </c>
    </row>
    <row r="1415" spans="1:7" x14ac:dyDescent="0.3">
      <c r="A1415">
        <v>1509</v>
      </c>
      <c r="C1415" t="s">
        <v>4160</v>
      </c>
      <c r="D1415" t="s">
        <v>4161</v>
      </c>
      <c r="E1415">
        <v>1727.6129679999999</v>
      </c>
      <c r="F1415">
        <v>1728.5624</v>
      </c>
      <c r="G1415" t="s">
        <v>4162</v>
      </c>
    </row>
    <row r="1416" spans="1:7" x14ac:dyDescent="0.3">
      <c r="A1416">
        <v>1958</v>
      </c>
      <c r="C1416" t="s">
        <v>4163</v>
      </c>
      <c r="D1416" t="s">
        <v>4164</v>
      </c>
      <c r="E1416">
        <v>1734.510493</v>
      </c>
      <c r="F1416">
        <v>1735.6013</v>
      </c>
      <c r="G1416" t="s">
        <v>4165</v>
      </c>
    </row>
    <row r="1417" spans="1:7" x14ac:dyDescent="0.3">
      <c r="A1417">
        <v>1510</v>
      </c>
      <c r="C1417" t="s">
        <v>4166</v>
      </c>
      <c r="D1417" t="s">
        <v>4167</v>
      </c>
      <c r="E1417">
        <v>1735.6292860000001</v>
      </c>
      <c r="F1417">
        <v>1736.5877</v>
      </c>
      <c r="G1417" t="s">
        <v>4168</v>
      </c>
    </row>
    <row r="1418" spans="1:7" x14ac:dyDescent="0.3">
      <c r="A1418">
        <v>1511</v>
      </c>
      <c r="C1418" t="s">
        <v>4169</v>
      </c>
      <c r="D1418" t="s">
        <v>4170</v>
      </c>
      <c r="E1418">
        <v>1736.649688</v>
      </c>
      <c r="F1418">
        <v>1737.6155000000001</v>
      </c>
      <c r="G1418" t="s">
        <v>4170</v>
      </c>
    </row>
    <row r="1419" spans="1:7" x14ac:dyDescent="0.3">
      <c r="A1419">
        <v>1512</v>
      </c>
      <c r="C1419" t="s">
        <v>4171</v>
      </c>
      <c r="D1419" t="s">
        <v>4172</v>
      </c>
      <c r="E1419">
        <v>1738.628952</v>
      </c>
      <c r="F1419">
        <v>1739.5882999999999</v>
      </c>
      <c r="G1419" t="s">
        <v>4173</v>
      </c>
    </row>
    <row r="1420" spans="1:7" x14ac:dyDescent="0.3">
      <c r="A1420">
        <v>1513</v>
      </c>
      <c r="C1420" t="s">
        <v>4174</v>
      </c>
      <c r="D1420" t="s">
        <v>4175</v>
      </c>
      <c r="E1420">
        <v>1743.5649719999999</v>
      </c>
      <c r="F1420">
        <v>1744.5881999999999</v>
      </c>
      <c r="G1420" t="s">
        <v>4176</v>
      </c>
    </row>
    <row r="1421" spans="1:7" x14ac:dyDescent="0.3">
      <c r="A1421">
        <v>1514</v>
      </c>
      <c r="C1421" t="s">
        <v>4177</v>
      </c>
      <c r="D1421" t="s">
        <v>4178</v>
      </c>
      <c r="E1421">
        <v>1743.607882</v>
      </c>
      <c r="F1421">
        <v>1744.5617999999999</v>
      </c>
      <c r="G1421" t="s">
        <v>4178</v>
      </c>
    </row>
    <row r="1422" spans="1:7" x14ac:dyDescent="0.3">
      <c r="A1422">
        <v>1777</v>
      </c>
      <c r="C1422" t="s">
        <v>4179</v>
      </c>
      <c r="D1422" t="s">
        <v>4180</v>
      </c>
      <c r="E1422">
        <v>1751.6242010000001</v>
      </c>
      <c r="F1422">
        <v>1752.5871</v>
      </c>
      <c r="G1422" t="s">
        <v>4181</v>
      </c>
    </row>
    <row r="1423" spans="1:7" x14ac:dyDescent="0.3">
      <c r="A1423">
        <v>1778</v>
      </c>
      <c r="C1423" t="s">
        <v>4182</v>
      </c>
      <c r="D1423" t="s">
        <v>4183</v>
      </c>
      <c r="E1423">
        <v>1752.6446020000001</v>
      </c>
      <c r="F1423">
        <v>1753.6149</v>
      </c>
      <c r="G1423" t="s">
        <v>4184</v>
      </c>
    </row>
    <row r="1424" spans="1:7" x14ac:dyDescent="0.3">
      <c r="A1424">
        <v>1744</v>
      </c>
      <c r="C1424" t="s">
        <v>4185</v>
      </c>
      <c r="D1424" t="s">
        <v>4186</v>
      </c>
      <c r="E1424">
        <v>1755.546345</v>
      </c>
      <c r="F1424">
        <v>1756.4896000000001</v>
      </c>
      <c r="G1424" t="s">
        <v>4187</v>
      </c>
    </row>
    <row r="1425" spans="1:7" x14ac:dyDescent="0.3">
      <c r="A1425">
        <v>1745</v>
      </c>
      <c r="C1425" t="s">
        <v>4188</v>
      </c>
      <c r="D1425" t="s">
        <v>4189</v>
      </c>
      <c r="E1425">
        <v>1757.544236</v>
      </c>
      <c r="F1425">
        <v>1758.5717</v>
      </c>
      <c r="G1425" t="s">
        <v>4190</v>
      </c>
    </row>
    <row r="1426" spans="1:7" x14ac:dyDescent="0.3">
      <c r="A1426">
        <v>1959</v>
      </c>
      <c r="C1426" t="s">
        <v>4191</v>
      </c>
      <c r="D1426" t="s">
        <v>4192</v>
      </c>
      <c r="E1426">
        <v>1767.6191160000001</v>
      </c>
      <c r="F1426">
        <v>1768.5864999999999</v>
      </c>
      <c r="G1426" t="s">
        <v>4192</v>
      </c>
    </row>
    <row r="1427" spans="1:7" x14ac:dyDescent="0.3">
      <c r="A1427">
        <v>1960</v>
      </c>
      <c r="C1427" t="s">
        <v>4193</v>
      </c>
      <c r="D1427" t="s">
        <v>4194</v>
      </c>
      <c r="E1427">
        <v>1767.644268</v>
      </c>
      <c r="F1427">
        <v>1768.6261999999999</v>
      </c>
      <c r="G1427" t="s">
        <v>4195</v>
      </c>
    </row>
    <row r="1428" spans="1:7" x14ac:dyDescent="0.3">
      <c r="A1428">
        <v>308</v>
      </c>
      <c r="B1428" t="s">
        <v>4196</v>
      </c>
      <c r="C1428" t="s">
        <v>4197</v>
      </c>
      <c r="D1428" t="s">
        <v>4198</v>
      </c>
      <c r="E1428">
        <v>1768.6395170000001</v>
      </c>
      <c r="F1428">
        <v>1769.6143</v>
      </c>
      <c r="G1428" t="s">
        <v>4199</v>
      </c>
    </row>
    <row r="1429" spans="1:7" x14ac:dyDescent="0.3">
      <c r="A1429">
        <v>1515</v>
      </c>
      <c r="C1429" t="s">
        <v>4200</v>
      </c>
      <c r="D1429" t="s">
        <v>4201</v>
      </c>
      <c r="E1429">
        <v>1774.5595519999999</v>
      </c>
      <c r="F1429">
        <v>1775.5989</v>
      </c>
      <c r="G1429" t="s">
        <v>4202</v>
      </c>
    </row>
    <row r="1430" spans="1:7" x14ac:dyDescent="0.3">
      <c r="A1430">
        <v>1516</v>
      </c>
      <c r="C1430" t="s">
        <v>4203</v>
      </c>
      <c r="D1430" t="s">
        <v>4204</v>
      </c>
      <c r="E1430">
        <v>1782.6551669999999</v>
      </c>
      <c r="F1430">
        <v>1783.6409000000001</v>
      </c>
      <c r="G1430" t="s">
        <v>4205</v>
      </c>
    </row>
    <row r="1431" spans="1:7" x14ac:dyDescent="0.3">
      <c r="A1431">
        <v>1517</v>
      </c>
      <c r="C1431" t="s">
        <v>4206</v>
      </c>
      <c r="D1431" t="s">
        <v>4207</v>
      </c>
      <c r="E1431">
        <v>1784.5915210000001</v>
      </c>
      <c r="F1431">
        <v>1785.6401000000001</v>
      </c>
      <c r="G1431" t="s">
        <v>4208</v>
      </c>
    </row>
    <row r="1432" spans="1:7" x14ac:dyDescent="0.3">
      <c r="A1432">
        <v>1779</v>
      </c>
      <c r="C1432" t="s">
        <v>4209</v>
      </c>
      <c r="D1432" t="s">
        <v>4210</v>
      </c>
      <c r="E1432">
        <v>1784.6344309999999</v>
      </c>
      <c r="F1432">
        <v>1785.6137000000001</v>
      </c>
      <c r="G1432" t="s">
        <v>4210</v>
      </c>
    </row>
    <row r="1433" spans="1:7" x14ac:dyDescent="0.3">
      <c r="A1433">
        <v>1961</v>
      </c>
      <c r="C1433" t="s">
        <v>4211</v>
      </c>
      <c r="D1433" t="s">
        <v>4212</v>
      </c>
      <c r="E1433">
        <v>1792.65075</v>
      </c>
      <c r="F1433">
        <v>1793.6389999999999</v>
      </c>
      <c r="G1433" t="s">
        <v>4213</v>
      </c>
    </row>
    <row r="1434" spans="1:7" x14ac:dyDescent="0.3">
      <c r="A1434">
        <v>1746</v>
      </c>
      <c r="C1434" t="s">
        <v>4214</v>
      </c>
      <c r="D1434" t="s">
        <v>4215</v>
      </c>
      <c r="E1434">
        <v>1793.671151</v>
      </c>
      <c r="F1434">
        <v>1794.6668</v>
      </c>
      <c r="G1434" t="s">
        <v>4215</v>
      </c>
    </row>
    <row r="1435" spans="1:7" x14ac:dyDescent="0.3">
      <c r="A1435">
        <v>1747</v>
      </c>
      <c r="C1435" t="s">
        <v>4216</v>
      </c>
      <c r="D1435" t="s">
        <v>4217</v>
      </c>
      <c r="E1435">
        <v>1797.5932949999999</v>
      </c>
      <c r="F1435">
        <v>1798.5694000000001</v>
      </c>
      <c r="G1435" t="s">
        <v>4218</v>
      </c>
    </row>
    <row r="1436" spans="1:7" x14ac:dyDescent="0.3">
      <c r="A1436">
        <v>1748</v>
      </c>
      <c r="C1436" t="s">
        <v>4219</v>
      </c>
      <c r="D1436" t="s">
        <v>4220</v>
      </c>
      <c r="E1436">
        <v>1805.554132</v>
      </c>
      <c r="F1436">
        <v>1806.6097</v>
      </c>
      <c r="G1436" t="s">
        <v>4221</v>
      </c>
    </row>
    <row r="1437" spans="1:7" x14ac:dyDescent="0.3">
      <c r="A1437">
        <v>1749</v>
      </c>
      <c r="C1437" t="s">
        <v>4222</v>
      </c>
      <c r="D1437" t="s">
        <v>4223</v>
      </c>
      <c r="E1437">
        <v>1806.630015</v>
      </c>
      <c r="F1437">
        <v>1807.6224999999999</v>
      </c>
      <c r="G1437" t="s">
        <v>4223</v>
      </c>
    </row>
    <row r="1438" spans="1:7" x14ac:dyDescent="0.3">
      <c r="A1438">
        <v>1518</v>
      </c>
      <c r="C1438" t="s">
        <v>4224</v>
      </c>
      <c r="D1438" t="s">
        <v>4225</v>
      </c>
      <c r="E1438">
        <v>1807.569782</v>
      </c>
      <c r="F1438">
        <v>1808.6256000000001</v>
      </c>
      <c r="G1438" t="s">
        <v>4226</v>
      </c>
    </row>
    <row r="1439" spans="1:7" x14ac:dyDescent="0.3">
      <c r="A1439">
        <v>1519</v>
      </c>
      <c r="C1439" t="s">
        <v>4227</v>
      </c>
      <c r="D1439" t="s">
        <v>4228</v>
      </c>
      <c r="E1439">
        <v>1809.666066</v>
      </c>
      <c r="F1439">
        <v>1810.6661999999999</v>
      </c>
      <c r="G1439" t="s">
        <v>4229</v>
      </c>
    </row>
    <row r="1440" spans="1:7" x14ac:dyDescent="0.3">
      <c r="A1440">
        <v>1520</v>
      </c>
      <c r="C1440" t="s">
        <v>4230</v>
      </c>
      <c r="D1440" t="s">
        <v>4231</v>
      </c>
      <c r="E1440">
        <v>1821.549047</v>
      </c>
      <c r="F1440">
        <v>1822.6090999999999</v>
      </c>
      <c r="G1440" t="s">
        <v>4232</v>
      </c>
    </row>
    <row r="1441" spans="1:7" x14ac:dyDescent="0.3">
      <c r="A1441">
        <v>1521</v>
      </c>
      <c r="C1441" t="s">
        <v>4233</v>
      </c>
      <c r="D1441" t="s">
        <v>4234</v>
      </c>
      <c r="E1441">
        <v>1823.5742130000001</v>
      </c>
      <c r="F1441">
        <v>1824.5417</v>
      </c>
      <c r="G1441" t="s">
        <v>4235</v>
      </c>
    </row>
    <row r="1442" spans="1:7" x14ac:dyDescent="0.3">
      <c r="A1442">
        <v>1962</v>
      </c>
      <c r="C1442" t="s">
        <v>4236</v>
      </c>
      <c r="D1442" t="s">
        <v>4237</v>
      </c>
      <c r="E1442">
        <v>1823.607608</v>
      </c>
      <c r="F1442">
        <v>1824.5985000000001</v>
      </c>
      <c r="G1442" t="s">
        <v>4238</v>
      </c>
    </row>
    <row r="1443" spans="1:7" x14ac:dyDescent="0.3">
      <c r="A1443">
        <v>1750</v>
      </c>
      <c r="C1443" t="s">
        <v>4239</v>
      </c>
      <c r="D1443" t="s">
        <v>4240</v>
      </c>
      <c r="E1443">
        <v>1823.6453300000001</v>
      </c>
      <c r="F1443">
        <v>1824.6496999999999</v>
      </c>
      <c r="G1443" t="s">
        <v>4241</v>
      </c>
    </row>
    <row r="1444" spans="1:7" x14ac:dyDescent="0.3">
      <c r="A1444">
        <v>1751</v>
      </c>
      <c r="C1444" t="s">
        <v>4242</v>
      </c>
      <c r="D1444" t="s">
        <v>4243</v>
      </c>
      <c r="E1444">
        <v>1824.6657319999999</v>
      </c>
      <c r="F1444">
        <v>1825.6775</v>
      </c>
      <c r="G1444" t="s">
        <v>4244</v>
      </c>
    </row>
    <row r="1445" spans="1:7" x14ac:dyDescent="0.3">
      <c r="A1445">
        <v>1780</v>
      </c>
      <c r="C1445" t="s">
        <v>4245</v>
      </c>
      <c r="D1445" t="s">
        <v>4246</v>
      </c>
      <c r="E1445">
        <v>1825.660981</v>
      </c>
      <c r="F1445">
        <v>1826.6656</v>
      </c>
      <c r="G1445" t="s">
        <v>4246</v>
      </c>
    </row>
    <row r="1446" spans="1:7" x14ac:dyDescent="0.3">
      <c r="A1446">
        <v>1522</v>
      </c>
      <c r="C1446" t="s">
        <v>4247</v>
      </c>
      <c r="D1446" t="s">
        <v>4248</v>
      </c>
      <c r="E1446">
        <v>1826.681382</v>
      </c>
      <c r="F1446">
        <v>1827.6934000000001</v>
      </c>
      <c r="G1446" t="s">
        <v>4248</v>
      </c>
    </row>
    <row r="1447" spans="1:7" x14ac:dyDescent="0.3">
      <c r="A1447">
        <v>1523</v>
      </c>
      <c r="C1447" t="s">
        <v>4249</v>
      </c>
      <c r="D1447" t="s">
        <v>4250</v>
      </c>
      <c r="E1447">
        <v>1832.6014170000001</v>
      </c>
      <c r="F1447">
        <v>1833.6781000000001</v>
      </c>
      <c r="G1447" t="s">
        <v>4251</v>
      </c>
    </row>
    <row r="1448" spans="1:7" x14ac:dyDescent="0.3">
      <c r="A1448">
        <v>1524</v>
      </c>
      <c r="C1448" t="s">
        <v>4252</v>
      </c>
      <c r="D1448" t="s">
        <v>4253</v>
      </c>
      <c r="E1448">
        <v>1839.640245</v>
      </c>
      <c r="F1448">
        <v>1840.6491000000001</v>
      </c>
      <c r="G1448" t="s">
        <v>4253</v>
      </c>
    </row>
    <row r="1449" spans="1:7" x14ac:dyDescent="0.3">
      <c r="A1449">
        <v>1525</v>
      </c>
      <c r="C1449" t="s">
        <v>4254</v>
      </c>
      <c r="D1449" t="s">
        <v>4255</v>
      </c>
      <c r="E1449">
        <v>1840.660646</v>
      </c>
      <c r="F1449">
        <v>1841.6768999999999</v>
      </c>
      <c r="G1449" t="s">
        <v>4256</v>
      </c>
    </row>
    <row r="1450" spans="1:7" x14ac:dyDescent="0.3">
      <c r="A1450">
        <v>1526</v>
      </c>
      <c r="C1450" t="s">
        <v>4257</v>
      </c>
      <c r="D1450" t="s">
        <v>4258</v>
      </c>
      <c r="E1450">
        <v>1843.660312</v>
      </c>
      <c r="F1450">
        <v>1844.6776</v>
      </c>
      <c r="G1450" t="s">
        <v>4259</v>
      </c>
    </row>
    <row r="1451" spans="1:7" x14ac:dyDescent="0.3">
      <c r="A1451">
        <v>1527</v>
      </c>
      <c r="C1451" t="s">
        <v>4260</v>
      </c>
      <c r="D1451" t="s">
        <v>4261</v>
      </c>
      <c r="E1451">
        <v>1848.596331</v>
      </c>
      <c r="F1451">
        <v>1849.6775</v>
      </c>
      <c r="G1451" t="s">
        <v>4262</v>
      </c>
    </row>
    <row r="1452" spans="1:7" x14ac:dyDescent="0.3">
      <c r="A1452">
        <v>1963</v>
      </c>
      <c r="C1452" t="s">
        <v>4263</v>
      </c>
      <c r="D1452" t="s">
        <v>4264</v>
      </c>
      <c r="E1452">
        <v>1848.639242</v>
      </c>
      <c r="F1452">
        <v>1849.6510000000001</v>
      </c>
      <c r="G1452" t="s">
        <v>4264</v>
      </c>
    </row>
    <row r="1453" spans="1:7" x14ac:dyDescent="0.3">
      <c r="A1453">
        <v>1781</v>
      </c>
      <c r="C1453" t="s">
        <v>4265</v>
      </c>
      <c r="D1453" t="s">
        <v>4266</v>
      </c>
      <c r="E1453">
        <v>1850.6926149999999</v>
      </c>
      <c r="F1453">
        <v>1851.7181</v>
      </c>
      <c r="G1453" t="s">
        <v>4267</v>
      </c>
    </row>
    <row r="1454" spans="1:7" x14ac:dyDescent="0.3">
      <c r="A1454">
        <v>1752</v>
      </c>
      <c r="C1454" t="s">
        <v>4268</v>
      </c>
      <c r="D1454" t="s">
        <v>4269</v>
      </c>
      <c r="E1454">
        <v>1854.614759</v>
      </c>
      <c r="F1454">
        <v>1855.6206999999999</v>
      </c>
      <c r="G1454" t="s">
        <v>4269</v>
      </c>
    </row>
    <row r="1455" spans="1:7" x14ac:dyDescent="0.3">
      <c r="A1455">
        <v>1528</v>
      </c>
      <c r="C1455" t="s">
        <v>4270</v>
      </c>
      <c r="D1455" t="s">
        <v>4271</v>
      </c>
      <c r="E1455">
        <v>1854.6762960000001</v>
      </c>
      <c r="F1455">
        <v>1855.7035000000001</v>
      </c>
      <c r="G1455" t="s">
        <v>4271</v>
      </c>
    </row>
    <row r="1456" spans="1:7" x14ac:dyDescent="0.3">
      <c r="A1456">
        <v>1529</v>
      </c>
      <c r="C1456" t="s">
        <v>4272</v>
      </c>
      <c r="D1456" t="s">
        <v>4273</v>
      </c>
      <c r="E1456">
        <v>1856.655561</v>
      </c>
      <c r="F1456">
        <v>1857.6763000000001</v>
      </c>
      <c r="G1456" t="s">
        <v>4274</v>
      </c>
    </row>
    <row r="1457" spans="1:7" x14ac:dyDescent="0.3">
      <c r="A1457">
        <v>1753</v>
      </c>
      <c r="C1457" t="s">
        <v>4275</v>
      </c>
      <c r="D1457" t="s">
        <v>4276</v>
      </c>
      <c r="E1457">
        <v>1860.427228</v>
      </c>
      <c r="F1457">
        <v>1861.3457000000001</v>
      </c>
      <c r="G1457" t="s">
        <v>4277</v>
      </c>
    </row>
    <row r="1458" spans="1:7" x14ac:dyDescent="0.3">
      <c r="A1458">
        <v>1530</v>
      </c>
      <c r="C1458" t="s">
        <v>4278</v>
      </c>
      <c r="D1458" t="s">
        <v>4279</v>
      </c>
      <c r="E1458">
        <v>1864.548335</v>
      </c>
      <c r="F1458">
        <v>1865.7032999999999</v>
      </c>
      <c r="G1458" t="s">
        <v>4280</v>
      </c>
    </row>
    <row r="1459" spans="1:7" x14ac:dyDescent="0.3">
      <c r="A1459">
        <v>1531</v>
      </c>
      <c r="C1459" t="s">
        <v>4281</v>
      </c>
      <c r="D1459" t="s">
        <v>4282</v>
      </c>
      <c r="E1459">
        <v>1864.634157</v>
      </c>
      <c r="F1459">
        <v>1865.6504</v>
      </c>
      <c r="G1459" t="s">
        <v>4283</v>
      </c>
    </row>
    <row r="1460" spans="1:7" x14ac:dyDescent="0.3">
      <c r="A1460">
        <v>1754</v>
      </c>
      <c r="C1460" t="s">
        <v>4284</v>
      </c>
      <c r="D1460" t="s">
        <v>4285</v>
      </c>
      <c r="E1460">
        <v>1864.6718800000001</v>
      </c>
      <c r="F1460">
        <v>1865.7016000000001</v>
      </c>
      <c r="G1460" t="s">
        <v>4286</v>
      </c>
    </row>
    <row r="1461" spans="1:7" x14ac:dyDescent="0.3">
      <c r="A1461">
        <v>1532</v>
      </c>
      <c r="C1461" t="s">
        <v>4287</v>
      </c>
      <c r="D1461" t="s">
        <v>4288</v>
      </c>
      <c r="E1461">
        <v>1866.6875299999999</v>
      </c>
      <c r="F1461">
        <v>1867.7175</v>
      </c>
      <c r="G1461" t="s">
        <v>4288</v>
      </c>
    </row>
    <row r="1462" spans="1:7" x14ac:dyDescent="0.3">
      <c r="A1462">
        <v>1533</v>
      </c>
      <c r="C1462" t="s">
        <v>4289</v>
      </c>
      <c r="D1462" t="s">
        <v>4290</v>
      </c>
      <c r="E1462">
        <v>1868.6919459999999</v>
      </c>
      <c r="F1462">
        <v>1869.7301</v>
      </c>
      <c r="G1462" t="s">
        <v>4291</v>
      </c>
    </row>
    <row r="1463" spans="1:7" x14ac:dyDescent="0.3">
      <c r="A1463">
        <v>1534</v>
      </c>
      <c r="C1463" t="s">
        <v>4292</v>
      </c>
      <c r="D1463" t="s">
        <v>4293</v>
      </c>
      <c r="E1463">
        <v>1872.6504749999999</v>
      </c>
      <c r="F1463">
        <v>1873.6757</v>
      </c>
      <c r="G1463" t="s">
        <v>4294</v>
      </c>
    </row>
    <row r="1464" spans="1:7" x14ac:dyDescent="0.3">
      <c r="A1464">
        <v>1964</v>
      </c>
      <c r="C1464" t="s">
        <v>4295</v>
      </c>
      <c r="D1464" t="s">
        <v>4296</v>
      </c>
      <c r="E1464">
        <v>1880.666794</v>
      </c>
      <c r="F1464">
        <v>1881.701</v>
      </c>
      <c r="G1464" t="s">
        <v>4296</v>
      </c>
    </row>
    <row r="1465" spans="1:7" x14ac:dyDescent="0.3">
      <c r="A1465">
        <v>1965</v>
      </c>
      <c r="C1465" t="s">
        <v>4297</v>
      </c>
      <c r="D1465" t="s">
        <v>4298</v>
      </c>
      <c r="E1465">
        <v>1881.687195</v>
      </c>
      <c r="F1465">
        <v>1882.7289000000001</v>
      </c>
      <c r="G1465" t="s">
        <v>4298</v>
      </c>
    </row>
    <row r="1466" spans="1:7" x14ac:dyDescent="0.3">
      <c r="A1466">
        <v>1535</v>
      </c>
      <c r="C1466" t="s">
        <v>4299</v>
      </c>
      <c r="D1466" t="s">
        <v>4300</v>
      </c>
      <c r="E1466">
        <v>1884.6868609999999</v>
      </c>
      <c r="F1466">
        <v>1885.7294999999999</v>
      </c>
      <c r="G1466" t="s">
        <v>4301</v>
      </c>
    </row>
    <row r="1467" spans="1:7" x14ac:dyDescent="0.3">
      <c r="A1467">
        <v>1536</v>
      </c>
      <c r="C1467" t="s">
        <v>4302</v>
      </c>
      <c r="D1467" t="s">
        <v>4303</v>
      </c>
      <c r="E1467">
        <v>1889.6228799999999</v>
      </c>
      <c r="F1467">
        <v>1890.7293999999999</v>
      </c>
      <c r="G1467" t="s">
        <v>4304</v>
      </c>
    </row>
    <row r="1468" spans="1:7" x14ac:dyDescent="0.3">
      <c r="A1468">
        <v>1537</v>
      </c>
      <c r="C1468" t="s">
        <v>4305</v>
      </c>
      <c r="D1468" t="s">
        <v>4306</v>
      </c>
      <c r="E1468">
        <v>1889.6657909999999</v>
      </c>
      <c r="F1468">
        <v>1890.703</v>
      </c>
      <c r="G1468" t="s">
        <v>4307</v>
      </c>
    </row>
    <row r="1469" spans="1:7" x14ac:dyDescent="0.3">
      <c r="A1469">
        <v>1782</v>
      </c>
      <c r="C1469" t="s">
        <v>4308</v>
      </c>
      <c r="D1469" t="s">
        <v>4309</v>
      </c>
      <c r="E1469">
        <v>1897.68211</v>
      </c>
      <c r="F1469">
        <v>1898.7283</v>
      </c>
      <c r="G1469" t="s">
        <v>4310</v>
      </c>
    </row>
    <row r="1470" spans="1:7" x14ac:dyDescent="0.3">
      <c r="A1470">
        <v>1783</v>
      </c>
      <c r="C1470" t="s">
        <v>4311</v>
      </c>
      <c r="D1470" t="s">
        <v>4312</v>
      </c>
      <c r="E1470">
        <v>1898.702511</v>
      </c>
      <c r="F1470">
        <v>1899.7561000000001</v>
      </c>
      <c r="G1470" t="s">
        <v>4312</v>
      </c>
    </row>
    <row r="1471" spans="1:7" x14ac:dyDescent="0.3">
      <c r="A1471">
        <v>1755</v>
      </c>
      <c r="C1471" t="s">
        <v>4313</v>
      </c>
      <c r="D1471" t="s">
        <v>4314</v>
      </c>
      <c r="E1471">
        <v>1900.583852</v>
      </c>
      <c r="F1471">
        <v>1901.6030000000001</v>
      </c>
      <c r="G1471" t="s">
        <v>4315</v>
      </c>
    </row>
    <row r="1472" spans="1:7" x14ac:dyDescent="0.3">
      <c r="A1472">
        <v>1538</v>
      </c>
      <c r="C1472" t="s">
        <v>4316</v>
      </c>
      <c r="D1472" t="s">
        <v>4317</v>
      </c>
      <c r="E1472">
        <v>1900.6817759999999</v>
      </c>
      <c r="F1472">
        <v>1901.7289000000001</v>
      </c>
      <c r="G1472" t="s">
        <v>4318</v>
      </c>
    </row>
    <row r="1473" spans="1:7" x14ac:dyDescent="0.3">
      <c r="A1473">
        <v>1539</v>
      </c>
      <c r="C1473" t="s">
        <v>4319</v>
      </c>
      <c r="D1473" t="s">
        <v>4320</v>
      </c>
      <c r="E1473">
        <v>1901.5058610000001</v>
      </c>
      <c r="F1473">
        <v>1902.6723</v>
      </c>
      <c r="G1473" t="s">
        <v>4321</v>
      </c>
    </row>
    <row r="1474" spans="1:7" x14ac:dyDescent="0.3">
      <c r="A1474">
        <v>1540</v>
      </c>
      <c r="C1474" t="s">
        <v>4322</v>
      </c>
      <c r="D1474" t="s">
        <v>4323</v>
      </c>
      <c r="E1474">
        <v>1907.7140790000001</v>
      </c>
      <c r="F1474">
        <v>1908.7693999999999</v>
      </c>
      <c r="G1474" t="s">
        <v>4323</v>
      </c>
    </row>
    <row r="1475" spans="1:7" x14ac:dyDescent="0.3">
      <c r="A1475">
        <v>1756</v>
      </c>
      <c r="C1475" t="s">
        <v>4324</v>
      </c>
      <c r="D1475" t="s">
        <v>4325</v>
      </c>
      <c r="E1475">
        <v>1911.53783</v>
      </c>
      <c r="F1475">
        <v>1912.7135000000001</v>
      </c>
      <c r="G1475" t="s">
        <v>4326</v>
      </c>
    </row>
    <row r="1476" spans="1:7" x14ac:dyDescent="0.3">
      <c r="A1476">
        <v>1409</v>
      </c>
      <c r="C1476" t="s">
        <v>4327</v>
      </c>
      <c r="D1476" t="s">
        <v>4328</v>
      </c>
      <c r="E1476">
        <v>1913.677025</v>
      </c>
      <c r="F1476">
        <v>1914.7276999999999</v>
      </c>
      <c r="G1476" t="s">
        <v>4329</v>
      </c>
    </row>
    <row r="1477" spans="1:7" x14ac:dyDescent="0.3">
      <c r="A1477">
        <v>1966</v>
      </c>
      <c r="C1477" t="s">
        <v>4330</v>
      </c>
      <c r="D1477" t="s">
        <v>4331</v>
      </c>
      <c r="E1477">
        <v>1914.6545149999999</v>
      </c>
      <c r="F1477">
        <v>1915.7819</v>
      </c>
      <c r="G1477" t="s">
        <v>4332</v>
      </c>
    </row>
    <row r="1478" spans="1:7" x14ac:dyDescent="0.3">
      <c r="A1478">
        <v>1541</v>
      </c>
      <c r="C1478" t="s">
        <v>4333</v>
      </c>
      <c r="D1478" t="s">
        <v>4334</v>
      </c>
      <c r="E1478">
        <v>1914.697426</v>
      </c>
      <c r="F1478">
        <v>1915.7555</v>
      </c>
      <c r="G1478" t="s">
        <v>4334</v>
      </c>
    </row>
    <row r="1479" spans="1:7" x14ac:dyDescent="0.3">
      <c r="A1479">
        <v>1542</v>
      </c>
      <c r="C1479" t="s">
        <v>4335</v>
      </c>
      <c r="D1479" t="s">
        <v>4336</v>
      </c>
      <c r="E1479">
        <v>1920.617461</v>
      </c>
      <c r="F1479">
        <v>1921.7401</v>
      </c>
      <c r="G1479" t="s">
        <v>4337</v>
      </c>
    </row>
    <row r="1480" spans="1:7" x14ac:dyDescent="0.3">
      <c r="A1480">
        <v>1757</v>
      </c>
      <c r="C1480" t="s">
        <v>4338</v>
      </c>
      <c r="D1480" t="s">
        <v>4339</v>
      </c>
      <c r="E1480">
        <v>1927.532745</v>
      </c>
      <c r="F1480">
        <v>1928.7129</v>
      </c>
      <c r="G1480" t="s">
        <v>4340</v>
      </c>
    </row>
    <row r="1481" spans="1:7" x14ac:dyDescent="0.3">
      <c r="A1481">
        <v>1543</v>
      </c>
      <c r="C1481" t="s">
        <v>4341</v>
      </c>
      <c r="D1481" t="s">
        <v>4342</v>
      </c>
      <c r="E1481">
        <v>1928.553146</v>
      </c>
      <c r="F1481">
        <v>1929.7407000000001</v>
      </c>
      <c r="G1481" t="s">
        <v>4343</v>
      </c>
    </row>
    <row r="1482" spans="1:7" x14ac:dyDescent="0.3">
      <c r="A1482">
        <v>1544</v>
      </c>
      <c r="C1482" t="s">
        <v>4344</v>
      </c>
      <c r="D1482" t="s">
        <v>4345</v>
      </c>
      <c r="E1482">
        <v>1928.713076</v>
      </c>
      <c r="F1482">
        <v>1929.7820999999999</v>
      </c>
      <c r="G1482" t="s">
        <v>4346</v>
      </c>
    </row>
    <row r="1483" spans="1:7" x14ac:dyDescent="0.3">
      <c r="A1483">
        <v>1545</v>
      </c>
      <c r="C1483" t="s">
        <v>4347</v>
      </c>
      <c r="D1483" t="s">
        <v>4348</v>
      </c>
      <c r="E1483">
        <v>1929.6719390000001</v>
      </c>
      <c r="F1483">
        <v>1930.7271000000001</v>
      </c>
      <c r="G1483" t="s">
        <v>4349</v>
      </c>
    </row>
    <row r="1484" spans="1:7" x14ac:dyDescent="0.3">
      <c r="A1484">
        <v>1546</v>
      </c>
      <c r="C1484" t="s">
        <v>4350</v>
      </c>
      <c r="D1484" t="s">
        <v>4351</v>
      </c>
      <c r="E1484">
        <v>1930.6494299999999</v>
      </c>
      <c r="F1484">
        <v>1931.7813000000001</v>
      </c>
      <c r="G1484" t="s">
        <v>4352</v>
      </c>
    </row>
    <row r="1485" spans="1:7" x14ac:dyDescent="0.3">
      <c r="A1485">
        <v>1547</v>
      </c>
      <c r="C1485" t="s">
        <v>4353</v>
      </c>
      <c r="D1485" t="s">
        <v>4354</v>
      </c>
      <c r="E1485">
        <v>1930.6923400000001</v>
      </c>
      <c r="F1485">
        <v>1931.7548999999999</v>
      </c>
      <c r="G1485" t="s">
        <v>4355</v>
      </c>
    </row>
    <row r="1486" spans="1:7" x14ac:dyDescent="0.3">
      <c r="A1486">
        <v>1548</v>
      </c>
      <c r="C1486" t="s">
        <v>4356</v>
      </c>
      <c r="D1486" t="s">
        <v>4357</v>
      </c>
      <c r="E1486">
        <v>1936.6123749999999</v>
      </c>
      <c r="F1486">
        <v>1937.7394999999999</v>
      </c>
      <c r="G1486" t="s">
        <v>4358</v>
      </c>
    </row>
    <row r="1487" spans="1:7" x14ac:dyDescent="0.3">
      <c r="A1487">
        <v>1784</v>
      </c>
      <c r="C1487" t="s">
        <v>4359</v>
      </c>
      <c r="D1487" t="s">
        <v>4360</v>
      </c>
      <c r="E1487">
        <v>1938.7086589999999</v>
      </c>
      <c r="F1487">
        <v>1939.7801999999999</v>
      </c>
      <c r="G1487" t="s">
        <v>4361</v>
      </c>
    </row>
    <row r="1488" spans="1:7" x14ac:dyDescent="0.3">
      <c r="A1488">
        <v>1549</v>
      </c>
      <c r="C1488" t="s">
        <v>4362</v>
      </c>
      <c r="D1488" t="s">
        <v>4363</v>
      </c>
      <c r="E1488">
        <v>1946.6872550000001</v>
      </c>
      <c r="F1488">
        <v>1947.7543000000001</v>
      </c>
      <c r="G1488" t="s">
        <v>4363</v>
      </c>
    </row>
    <row r="1489" spans="1:7" x14ac:dyDescent="0.3">
      <c r="A1489">
        <v>1550</v>
      </c>
      <c r="C1489" t="s">
        <v>4364</v>
      </c>
      <c r="D1489" t="s">
        <v>4365</v>
      </c>
      <c r="E1489">
        <v>1952.6072899999999</v>
      </c>
      <c r="F1489">
        <v>1953.7389000000001</v>
      </c>
      <c r="G1489" t="s">
        <v>4366</v>
      </c>
    </row>
    <row r="1490" spans="1:7" x14ac:dyDescent="0.3">
      <c r="A1490">
        <v>1551</v>
      </c>
      <c r="C1490" t="s">
        <v>4367</v>
      </c>
      <c r="D1490" t="s">
        <v>4368</v>
      </c>
      <c r="E1490">
        <v>1954.7035739999999</v>
      </c>
      <c r="F1490">
        <v>1955.7796000000001</v>
      </c>
      <c r="G1490" t="s">
        <v>4369</v>
      </c>
    </row>
    <row r="1491" spans="1:7" x14ac:dyDescent="0.3">
      <c r="A1491">
        <v>1967</v>
      </c>
      <c r="C1491" t="s">
        <v>4370</v>
      </c>
      <c r="D1491" t="s">
        <v>4371</v>
      </c>
      <c r="E1491">
        <v>1955.6875889999999</v>
      </c>
      <c r="F1491">
        <v>1956.7643</v>
      </c>
      <c r="G1491" t="s">
        <v>4372</v>
      </c>
    </row>
    <row r="1492" spans="1:7" x14ac:dyDescent="0.3">
      <c r="A1492">
        <v>1785</v>
      </c>
      <c r="C1492" t="s">
        <v>4373</v>
      </c>
      <c r="D1492" t="s">
        <v>4374</v>
      </c>
      <c r="E1492">
        <v>1955.7239750000001</v>
      </c>
      <c r="F1492">
        <v>1956.8073999999999</v>
      </c>
      <c r="G1492" t="s">
        <v>4374</v>
      </c>
    </row>
    <row r="1493" spans="1:7" x14ac:dyDescent="0.3">
      <c r="A1493">
        <v>1552</v>
      </c>
      <c r="C1493" t="s">
        <v>4375</v>
      </c>
      <c r="D1493" t="s">
        <v>4376</v>
      </c>
      <c r="E1493">
        <v>1958.7236399999999</v>
      </c>
      <c r="F1493">
        <v>1959.808</v>
      </c>
      <c r="G1493" t="s">
        <v>4377</v>
      </c>
    </row>
    <row r="1494" spans="1:7" x14ac:dyDescent="0.3">
      <c r="A1494">
        <v>1968</v>
      </c>
      <c r="C1494" t="s">
        <v>4378</v>
      </c>
      <c r="D1494" t="s">
        <v>4379</v>
      </c>
      <c r="E1494">
        <v>1968.6828379999999</v>
      </c>
      <c r="F1494">
        <v>1969.7630999999999</v>
      </c>
      <c r="G1494" t="s">
        <v>4379</v>
      </c>
    </row>
    <row r="1495" spans="1:7" x14ac:dyDescent="0.3">
      <c r="A1495">
        <v>1553</v>
      </c>
      <c r="C1495" t="s">
        <v>4380</v>
      </c>
      <c r="D1495" t="s">
        <v>4381</v>
      </c>
      <c r="E1495">
        <v>1969.6226059999999</v>
      </c>
      <c r="F1495">
        <v>1970.7662</v>
      </c>
      <c r="G1495" t="s">
        <v>4382</v>
      </c>
    </row>
    <row r="1496" spans="1:7" x14ac:dyDescent="0.3">
      <c r="A1496">
        <v>1554</v>
      </c>
      <c r="C1496" t="s">
        <v>4383</v>
      </c>
      <c r="D1496" t="s">
        <v>4384</v>
      </c>
      <c r="E1496">
        <v>1969.632122</v>
      </c>
      <c r="F1496">
        <v>1970.6829</v>
      </c>
      <c r="G1496" t="s">
        <v>4385</v>
      </c>
    </row>
    <row r="1497" spans="1:7" x14ac:dyDescent="0.3">
      <c r="A1497">
        <v>1758</v>
      </c>
      <c r="C1497" t="s">
        <v>4386</v>
      </c>
      <c r="D1497" t="s">
        <v>4387</v>
      </c>
      <c r="E1497">
        <v>1969.7032389999999</v>
      </c>
      <c r="F1497">
        <v>1970.7909</v>
      </c>
      <c r="G1497" t="s">
        <v>4387</v>
      </c>
    </row>
    <row r="1498" spans="1:7" x14ac:dyDescent="0.3">
      <c r="A1498">
        <v>1010</v>
      </c>
      <c r="C1498" t="s">
        <v>4388</v>
      </c>
      <c r="D1498" t="s">
        <v>4389</v>
      </c>
      <c r="E1498">
        <v>1970.8244110000001</v>
      </c>
      <c r="F1498">
        <v>1972.088</v>
      </c>
      <c r="G1498" t="s">
        <v>4390</v>
      </c>
    </row>
    <row r="1499" spans="1:7" x14ac:dyDescent="0.3">
      <c r="A1499">
        <v>1555</v>
      </c>
      <c r="C1499" t="s">
        <v>4391</v>
      </c>
      <c r="D1499" t="s">
        <v>4392</v>
      </c>
      <c r="E1499">
        <v>1971.718889</v>
      </c>
      <c r="F1499">
        <v>1972.8068000000001</v>
      </c>
      <c r="G1499" t="s">
        <v>4393</v>
      </c>
    </row>
    <row r="1500" spans="1:7" x14ac:dyDescent="0.3">
      <c r="A1500">
        <v>1556</v>
      </c>
      <c r="C1500" t="s">
        <v>4394</v>
      </c>
      <c r="D1500" t="s">
        <v>4395</v>
      </c>
      <c r="E1500">
        <v>1977.638925</v>
      </c>
      <c r="F1500">
        <v>1978.7915</v>
      </c>
      <c r="G1500" t="s">
        <v>4396</v>
      </c>
    </row>
    <row r="1501" spans="1:7" x14ac:dyDescent="0.3">
      <c r="A1501">
        <v>1557</v>
      </c>
      <c r="C1501" t="s">
        <v>4397</v>
      </c>
      <c r="D1501" t="s">
        <v>4398</v>
      </c>
      <c r="E1501">
        <v>1978.659326</v>
      </c>
      <c r="F1501">
        <v>1979.8193000000001</v>
      </c>
      <c r="G1501" t="s">
        <v>4399</v>
      </c>
    </row>
    <row r="1502" spans="1:7" x14ac:dyDescent="0.3">
      <c r="A1502">
        <v>1558</v>
      </c>
      <c r="C1502" t="s">
        <v>4400</v>
      </c>
      <c r="D1502" t="s">
        <v>4401</v>
      </c>
      <c r="E1502">
        <v>1987.670893</v>
      </c>
      <c r="F1502">
        <v>1988.8326</v>
      </c>
      <c r="G1502" t="s">
        <v>4402</v>
      </c>
    </row>
    <row r="1503" spans="1:7" x14ac:dyDescent="0.3">
      <c r="A1503">
        <v>1559</v>
      </c>
      <c r="C1503" t="s">
        <v>4403</v>
      </c>
      <c r="D1503" t="s">
        <v>4404</v>
      </c>
      <c r="E1503">
        <v>1987.713804</v>
      </c>
      <c r="F1503">
        <v>1988.8062</v>
      </c>
      <c r="G1503" t="s">
        <v>4405</v>
      </c>
    </row>
    <row r="1504" spans="1:7" x14ac:dyDescent="0.3">
      <c r="A1504">
        <v>1759</v>
      </c>
      <c r="C1504" t="s">
        <v>4406</v>
      </c>
      <c r="D1504" t="s">
        <v>4407</v>
      </c>
      <c r="E1504">
        <v>1991.494645</v>
      </c>
      <c r="F1504">
        <v>1992.7766999999999</v>
      </c>
      <c r="G1504" t="s">
        <v>4408</v>
      </c>
    </row>
    <row r="1505" spans="1:7" x14ac:dyDescent="0.3">
      <c r="A1505">
        <v>1560</v>
      </c>
      <c r="C1505" t="s">
        <v>4409</v>
      </c>
      <c r="D1505" t="s">
        <v>4410</v>
      </c>
      <c r="E1505">
        <v>1993.6338390000001</v>
      </c>
      <c r="F1505">
        <v>1994.7909</v>
      </c>
      <c r="G1505" t="s">
        <v>4411</v>
      </c>
    </row>
    <row r="1506" spans="1:7" x14ac:dyDescent="0.3">
      <c r="A1506">
        <v>1561</v>
      </c>
      <c r="C1506" t="s">
        <v>4412</v>
      </c>
      <c r="D1506" t="s">
        <v>4413</v>
      </c>
      <c r="E1506">
        <v>1995.730123</v>
      </c>
      <c r="F1506">
        <v>1996.8315</v>
      </c>
      <c r="G1506" t="s">
        <v>4414</v>
      </c>
    </row>
    <row r="1507" spans="1:7" x14ac:dyDescent="0.3">
      <c r="A1507">
        <v>1562</v>
      </c>
      <c r="C1507" t="s">
        <v>4415</v>
      </c>
      <c r="D1507" t="s">
        <v>4416</v>
      </c>
      <c r="E1507">
        <v>1996.750524</v>
      </c>
      <c r="F1507">
        <v>1997.8593000000001</v>
      </c>
      <c r="G1507" t="s">
        <v>4416</v>
      </c>
    </row>
    <row r="1508" spans="1:7" x14ac:dyDescent="0.3">
      <c r="A1508">
        <v>1969</v>
      </c>
      <c r="C1508" t="s">
        <v>4417</v>
      </c>
      <c r="D1508" t="s">
        <v>4418</v>
      </c>
      <c r="E1508">
        <v>1997.6981539999999</v>
      </c>
      <c r="F1508">
        <v>1998.8009999999999</v>
      </c>
      <c r="G1508" t="s">
        <v>4419</v>
      </c>
    </row>
    <row r="1509" spans="1:7" x14ac:dyDescent="0.3">
      <c r="A1509">
        <v>1410</v>
      </c>
      <c r="C1509" t="s">
        <v>4420</v>
      </c>
      <c r="D1509" t="s">
        <v>4421</v>
      </c>
      <c r="E1509">
        <v>2059.7349330000002</v>
      </c>
      <c r="F1509">
        <v>2060.8688999999999</v>
      </c>
      <c r="G1509" t="s">
        <v>4422</v>
      </c>
    </row>
    <row r="1510" spans="1:7" x14ac:dyDescent="0.3">
      <c r="A1510">
        <v>1840</v>
      </c>
      <c r="C1510" t="s">
        <v>4423</v>
      </c>
      <c r="D1510" t="s">
        <v>4424</v>
      </c>
      <c r="E1510">
        <v>2092.7451639999999</v>
      </c>
      <c r="F1510">
        <v>2093.8955000000001</v>
      </c>
      <c r="G1510" t="s">
        <v>4425</v>
      </c>
    </row>
    <row r="1511" spans="1:7" x14ac:dyDescent="0.3">
      <c r="A1511">
        <v>960</v>
      </c>
      <c r="C1511" t="s">
        <v>4426</v>
      </c>
      <c r="D1511" t="s">
        <v>4427</v>
      </c>
      <c r="E1511">
        <v>2135.9204960000002</v>
      </c>
      <c r="F1511">
        <v>2137.2343000000001</v>
      </c>
      <c r="G1511" t="s">
        <v>4428</v>
      </c>
    </row>
    <row r="1512" spans="1:7" x14ac:dyDescent="0.3">
      <c r="A1512">
        <v>1408</v>
      </c>
      <c r="C1512" t="s">
        <v>4429</v>
      </c>
      <c r="D1512" t="s">
        <v>4430</v>
      </c>
      <c r="E1512">
        <v>2204.7724410000001</v>
      </c>
      <c r="F1512">
        <v>2205.9821999999999</v>
      </c>
      <c r="G1512" t="s">
        <v>4431</v>
      </c>
    </row>
    <row r="1513" spans="1:7" x14ac:dyDescent="0.3">
      <c r="A1513">
        <v>1411</v>
      </c>
      <c r="C1513" t="s">
        <v>4432</v>
      </c>
      <c r="D1513" t="s">
        <v>4433</v>
      </c>
      <c r="E1513">
        <v>2350.8303500000002</v>
      </c>
      <c r="F1513">
        <v>2352.1233999999999</v>
      </c>
      <c r="G1513" t="s">
        <v>4434</v>
      </c>
    </row>
    <row r="1514" spans="1:7" x14ac:dyDescent="0.3">
      <c r="A1514">
        <v>2029</v>
      </c>
      <c r="C1514" t="s">
        <v>4435</v>
      </c>
      <c r="D1514" t="s">
        <v>4436</v>
      </c>
      <c r="E1514">
        <v>2352.846</v>
      </c>
      <c r="F1514">
        <v>2354.1392999999998</v>
      </c>
      <c r="G1514" t="s">
        <v>4437</v>
      </c>
    </row>
    <row r="1515" spans="1:7" x14ac:dyDescent="0.3">
      <c r="A1515">
        <v>2028</v>
      </c>
      <c r="C1515" t="s">
        <v>4438</v>
      </c>
      <c r="D1515" t="s">
        <v>4439</v>
      </c>
      <c r="E1515">
        <v>2861.0000540000001</v>
      </c>
      <c r="F1515">
        <v>2862.5699</v>
      </c>
      <c r="G1515" t="s">
        <v>4440</v>
      </c>
    </row>
    <row r="1516" spans="1:7" x14ac:dyDescent="0.3">
      <c r="A1516">
        <v>961</v>
      </c>
      <c r="C1516" t="s">
        <v>4441</v>
      </c>
      <c r="D1516" t="s">
        <v>4442</v>
      </c>
      <c r="E1516">
        <v>3549.536568</v>
      </c>
      <c r="F1516">
        <v>3551.6671999999999</v>
      </c>
      <c r="G1516" t="s">
        <v>4443</v>
      </c>
    </row>
  </sheetData>
  <hyperlinks>
    <hyperlink ref="A1" r:id="rId1" xr:uid="{5CE33B52-4F91-4A17-89EE-B52EB743682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7F97-CF64-4C93-A543-6BFD4F80490F}">
  <dimension ref="A1:K68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2" max="2" width="24.33203125" customWidth="1"/>
    <col min="3" max="3" width="11.44140625" style="5" bestFit="1" customWidth="1"/>
    <col min="4" max="4" width="13.44140625" style="5" bestFit="1" customWidth="1"/>
    <col min="5" max="5" width="40.88671875" bestFit="1" customWidth="1"/>
    <col min="6" max="6" width="12" style="5" bestFit="1" customWidth="1"/>
    <col min="7" max="7" width="16.33203125" style="5" bestFit="1" customWidth="1"/>
    <col min="8" max="8" width="9.6640625" style="5" bestFit="1" customWidth="1"/>
    <col min="9" max="9" width="14.109375" style="5" bestFit="1" customWidth="1"/>
    <col min="10" max="10" width="12.88671875" customWidth="1"/>
    <col min="11" max="11" width="53" customWidth="1"/>
  </cols>
  <sheetData>
    <row r="1" spans="1:11" x14ac:dyDescent="0.3">
      <c r="A1" s="2" t="s">
        <v>4469</v>
      </c>
      <c r="B1" s="2" t="s">
        <v>4470</v>
      </c>
      <c r="C1" s="4" t="s">
        <v>4471</v>
      </c>
      <c r="D1" s="4" t="s">
        <v>4472</v>
      </c>
      <c r="E1" s="2" t="s">
        <v>4473</v>
      </c>
      <c r="F1" s="4" t="s">
        <v>4474</v>
      </c>
      <c r="G1" s="4" t="s">
        <v>4475</v>
      </c>
      <c r="H1" s="4" t="s">
        <v>4476</v>
      </c>
      <c r="I1" s="4" t="s">
        <v>4477</v>
      </c>
      <c r="J1" s="2" t="s">
        <v>5158</v>
      </c>
      <c r="K1" s="2" t="s">
        <v>5157</v>
      </c>
    </row>
    <row r="2" spans="1:11" x14ac:dyDescent="0.3">
      <c r="A2">
        <v>1</v>
      </c>
      <c r="B2" t="s">
        <v>286</v>
      </c>
      <c r="C2" s="5">
        <v>-32.064999999999998</v>
      </c>
      <c r="D2" s="5">
        <v>-31.972071</v>
      </c>
      <c r="E2" t="s">
        <v>4478</v>
      </c>
      <c r="F2">
        <v>0</v>
      </c>
      <c r="G2">
        <v>0</v>
      </c>
      <c r="H2" s="5" t="str">
        <f>IF(F2&gt;0,F2-C2,"")</f>
        <v/>
      </c>
      <c r="I2" s="5" t="str">
        <f>IF(G2&gt;0,G2-D2,"")</f>
        <v/>
      </c>
      <c r="J2" t="str">
        <f>""""&amp;B2&amp;""", "&amp;C2&amp;", "&amp;D2&amp;", """&amp;E2&amp;""", " &amp; F2 &amp; ", " &amp; G2</f>
        <v>"S(-1)", -32.065, -31.972071, "^0H&gt;S1", 0, 0</v>
      </c>
      <c r="K2" t="str">
        <f>"[TestCase(" &amp; J2 &amp; ")]"</f>
        <v>[TestCase("S(-1)", -32.065, -31.972071, "^0H&gt;S1", 0, 0)]</v>
      </c>
    </row>
    <row r="3" spans="1:11" x14ac:dyDescent="0.3">
      <c r="A3">
        <v>2</v>
      </c>
      <c r="B3" t="s">
        <v>291</v>
      </c>
      <c r="C3" s="5">
        <v>-31.057099999999998</v>
      </c>
      <c r="D3" s="5">
        <v>-31.042199</v>
      </c>
      <c r="E3" t="s">
        <v>4479</v>
      </c>
      <c r="F3">
        <v>0</v>
      </c>
      <c r="G3">
        <v>0</v>
      </c>
      <c r="H3" s="5" t="str">
        <f>IF(F3&gt;0,F3-C3,"")</f>
        <v/>
      </c>
      <c r="I3" s="5" t="str">
        <f>IF(G3&gt;0,G3-D3,"")</f>
        <v/>
      </c>
      <c r="J3" t="str">
        <f>""""&amp;B3&amp;""", "&amp;C3&amp;", "&amp;D3&amp;", """&amp;E3&amp;""", " &amp; F3 &amp; ", " &amp; G3</f>
        <v>"H(-5) C(-1) N(-1)", -31.0571, -31.042199, "^0H&gt;H5C1N1", 0, 0</v>
      </c>
      <c r="K3" t="str">
        <f>"[TestCase(" &amp; J3 &amp; ")]"</f>
        <v>[TestCase("H(-5) C(-1) N(-1)", -31.0571, -31.042199, "^0H&gt;H5C1N1", 0, 0)]</v>
      </c>
    </row>
    <row r="4" spans="1:11" x14ac:dyDescent="0.3">
      <c r="A4">
        <v>3</v>
      </c>
      <c r="B4" t="s">
        <v>294</v>
      </c>
      <c r="C4" s="5">
        <v>-31.013999999999999</v>
      </c>
      <c r="D4" s="5">
        <v>-31.005814000000001</v>
      </c>
      <c r="E4" t="s">
        <v>4480</v>
      </c>
      <c r="F4">
        <v>0</v>
      </c>
      <c r="G4">
        <v>0</v>
      </c>
      <c r="H4" s="5" t="str">
        <f>IF(F4&gt;0,F4-C4,"")</f>
        <v/>
      </c>
      <c r="I4" s="5" t="str">
        <f>IF(G4&gt;0,G4-D4,"")</f>
        <v/>
      </c>
      <c r="J4" t="str">
        <f>""""&amp;B4&amp;""", "&amp;C4&amp;", "&amp;D4&amp;", """&amp;E4&amp;""", " &amp; F4 &amp; ", " &amp; G4</f>
        <v>"H(-1) N(-1) O(-1)", -31.014, -31.005814, "^0H&gt;H1N1O1", 0, 0</v>
      </c>
      <c r="K4" t="str">
        <f>"[TestCase(" &amp; J4 &amp; ")]"</f>
        <v>[TestCase("H(-1) N(-1) O(-1)", -31.014, -31.005814, "^0H&gt;H1N1O1", 0, 0)]</v>
      </c>
    </row>
    <row r="5" spans="1:11" x14ac:dyDescent="0.3">
      <c r="A5">
        <v>4</v>
      </c>
      <c r="B5" t="s">
        <v>298</v>
      </c>
      <c r="C5" s="5">
        <v>-30.026</v>
      </c>
      <c r="D5" s="5">
        <v>-30.010565</v>
      </c>
      <c r="E5" t="s">
        <v>4481</v>
      </c>
      <c r="F5">
        <v>0</v>
      </c>
      <c r="G5">
        <v>0</v>
      </c>
      <c r="H5" s="5" t="str">
        <f>IF(F5&gt;0,F5-C5,"")</f>
        <v/>
      </c>
      <c r="I5" s="5" t="str">
        <f>IF(G5&gt;0,G5-D5,"")</f>
        <v/>
      </c>
      <c r="J5" t="str">
        <f>""""&amp;B5&amp;""", "&amp;C5&amp;", "&amp;D5&amp;", """&amp;E5&amp;""", " &amp; F5 &amp; ", " &amp; G5</f>
        <v>"H(-2) C(-1) O(-1)", -30.026, -30.010565, "^0H&gt;H2C1O1", 0, 0</v>
      </c>
      <c r="K5" t="str">
        <f>"[TestCase(" &amp; J5 &amp; ")]"</f>
        <v>[TestCase("H(-2) C(-1) O(-1)", -30.026, -30.010565, "^0H&gt;H2C1O1", 0, 0)]</v>
      </c>
    </row>
    <row r="6" spans="1:11" x14ac:dyDescent="0.3">
      <c r="A6">
        <v>5</v>
      </c>
      <c r="B6" t="s">
        <v>307</v>
      </c>
      <c r="C6" s="5">
        <v>-30.092199999999998</v>
      </c>
      <c r="D6" s="5">
        <v>-29.992806000000002</v>
      </c>
      <c r="E6" t="s">
        <v>4482</v>
      </c>
      <c r="F6">
        <v>0</v>
      </c>
      <c r="G6">
        <v>0</v>
      </c>
      <c r="H6" s="5" t="str">
        <f>IF(F6&gt;0,F6-C6,"")</f>
        <v/>
      </c>
      <c r="I6" s="5" t="str">
        <f>IF(G6&gt;0,G6-D6,"")</f>
        <v/>
      </c>
      <c r="J6" t="str">
        <f>""""&amp;B6&amp;""", "&amp;C6&amp;", "&amp;D6&amp;", """&amp;E6&amp;""", " &amp; F6 &amp; ", " &amp; G6</f>
        <v>"H(-2) C(-1) O S(-1)", -30.0922, -29.992806, "O&gt;H2C1S1", 0, 0</v>
      </c>
      <c r="K6" t="str">
        <f>"[TestCase(" &amp; J6 &amp; ")]"</f>
        <v>[TestCase("H(-2) C(-1) O S(-1)", -30.0922, -29.992806, "O&gt;H2C1S1", 0, 0)]</v>
      </c>
    </row>
    <row r="7" spans="1:11" x14ac:dyDescent="0.3">
      <c r="A7">
        <v>6</v>
      </c>
      <c r="B7" t="s">
        <v>312</v>
      </c>
      <c r="C7" s="5">
        <v>-30.0242</v>
      </c>
      <c r="D7" s="5">
        <v>-29.978202</v>
      </c>
      <c r="E7" t="s">
        <v>4483</v>
      </c>
      <c r="F7">
        <v>0</v>
      </c>
      <c r="G7">
        <v>0</v>
      </c>
      <c r="H7" s="5" t="str">
        <f>IF(F7&gt;0,F7-C7,"")</f>
        <v/>
      </c>
      <c r="I7" s="5" t="str">
        <f>IF(G7&gt;0,G7-D7,"")</f>
        <v/>
      </c>
      <c r="J7" t="str">
        <f>""""&amp;B7&amp;""", "&amp;C7&amp;", "&amp;D7&amp;", """&amp;E7&amp;""", " &amp; F7 &amp; ", " &amp; G7</f>
        <v>"H(2) C(-5) N(2)", -30.0242, -29.978202, "H2N2&gt;C5", 0, 0</v>
      </c>
      <c r="K7" t="str">
        <f>"[TestCase(" &amp; J7 &amp; ")]"</f>
        <v>[TestCase("H(2) C(-5) N(2)", -30.0242, -29.978202, "H2N2&gt;C5", 0, 0)]</v>
      </c>
    </row>
    <row r="8" spans="1:11" x14ac:dyDescent="0.3">
      <c r="A8">
        <v>7</v>
      </c>
      <c r="B8" t="s">
        <v>315</v>
      </c>
      <c r="C8" s="5">
        <v>-29.982900000000001</v>
      </c>
      <c r="D8" s="5">
        <v>-29.974178999999999</v>
      </c>
      <c r="E8" t="s">
        <v>4484</v>
      </c>
      <c r="F8">
        <v>0</v>
      </c>
      <c r="G8">
        <v>0</v>
      </c>
      <c r="H8" s="5" t="str">
        <f>IF(F8&gt;0,F8-C8,"")</f>
        <v/>
      </c>
      <c r="I8" s="5" t="str">
        <f>IF(G8&gt;0,G8-D8,"")</f>
        <v/>
      </c>
      <c r="J8" t="str">
        <f>""""&amp;B8&amp;""", "&amp;C8&amp;", "&amp;D8&amp;", """&amp;E8&amp;""", " &amp; F8 &amp; ", " &amp; G8</f>
        <v>"H(2) O(-2)", -29.9829, -29.974179, "H2&gt;O2", 0, 0</v>
      </c>
      <c r="K8" t="str">
        <f>"[TestCase(" &amp; J8 &amp; ")]"</f>
        <v>[TestCase("H(2) O(-2)", -29.9829, -29.974179, "H2&gt;O2", 0, 0)]</v>
      </c>
    </row>
    <row r="9" spans="1:11" x14ac:dyDescent="0.3">
      <c r="A9">
        <v>8</v>
      </c>
      <c r="B9" t="s">
        <v>318</v>
      </c>
      <c r="C9" s="5">
        <v>-29.0412</v>
      </c>
      <c r="D9" s="5">
        <v>-29.026548999999999</v>
      </c>
      <c r="E9" t="s">
        <v>4485</v>
      </c>
      <c r="F9">
        <v>0</v>
      </c>
      <c r="G9">
        <v>0</v>
      </c>
      <c r="H9" s="5" t="str">
        <f>IF(F9&gt;0,F9-C9,"")</f>
        <v/>
      </c>
      <c r="I9" s="5" t="str">
        <f>IF(G9&gt;0,G9-D9,"")</f>
        <v/>
      </c>
      <c r="J9" t="str">
        <f>""""&amp;B9&amp;""", "&amp;C9&amp;", "&amp;D9&amp;", """&amp;E9&amp;""", " &amp; F9 &amp; ", " &amp; G9</f>
        <v>"H(-3) C(-1) N(-1)", -29.0412, -29.026549, "^0H&gt;H3C1N1", 0, 0</v>
      </c>
      <c r="K9" t="str">
        <f>"[TestCase(" &amp; J9 &amp; ")]"</f>
        <v>[TestCase("H(-3) C(-1) N(-1)", -29.0412, -29.026549, "^0H&gt;H3C1N1", 0, 0)]</v>
      </c>
    </row>
    <row r="10" spans="1:11" x14ac:dyDescent="0.3">
      <c r="A10">
        <v>9</v>
      </c>
      <c r="B10" t="s">
        <v>321</v>
      </c>
      <c r="C10" s="5">
        <v>-28.998200000000001</v>
      </c>
      <c r="D10" s="5">
        <v>-28.990164</v>
      </c>
      <c r="E10" t="s">
        <v>4486</v>
      </c>
      <c r="F10">
        <v>0</v>
      </c>
      <c r="G10">
        <v>0</v>
      </c>
      <c r="H10" s="5" t="str">
        <f>IF(F10&gt;0,F10-C10,"")</f>
        <v/>
      </c>
      <c r="I10" s="5" t="str">
        <f>IF(G10&gt;0,G10-D10,"")</f>
        <v/>
      </c>
      <c r="J10" t="str">
        <f>""""&amp;B10&amp;""", "&amp;C10&amp;", "&amp;D10&amp;", """&amp;E10&amp;""", " &amp; F10 &amp; ", " &amp; G10</f>
        <v>"H N(-1) O(-1)", -28.9982, -28.990164, "H&gt;N1O1", 0, 0</v>
      </c>
      <c r="K10" t="str">
        <f>"[TestCase(" &amp; J10 &amp; ")]"</f>
        <v>[TestCase("H N(-1) O(-1)", -28.9982, -28.990164, "H&gt;N1O1", 0, 0)]</v>
      </c>
    </row>
    <row r="11" spans="1:11" x14ac:dyDescent="0.3">
      <c r="A11">
        <v>10</v>
      </c>
      <c r="B11" t="s">
        <v>324</v>
      </c>
      <c r="C11" s="5">
        <v>-28.0565</v>
      </c>
      <c r="D11" s="5">
        <v>-28.042534</v>
      </c>
      <c r="E11" t="s">
        <v>4487</v>
      </c>
      <c r="F11">
        <v>0</v>
      </c>
      <c r="G11">
        <v>0</v>
      </c>
      <c r="H11" s="5" t="str">
        <f>IF(F11&gt;0,F11-C11,"")</f>
        <v/>
      </c>
      <c r="I11" s="5" t="str">
        <f>IF(G11&gt;0,G11-D11,"")</f>
        <v/>
      </c>
      <c r="J11" t="str">
        <f>""""&amp;B11&amp;""", "&amp;C11&amp;", "&amp;D11&amp;", """&amp;E11&amp;""", " &amp; F11 &amp; ", " &amp; G11</f>
        <v>"H(-4) C(-1) N(-2) O", -28.0565, -28.042534, "O&gt;H4C1N2", 0, 0</v>
      </c>
      <c r="K11" t="str">
        <f>"[TestCase(" &amp; J11 &amp; ")]"</f>
        <v>[TestCase("H(-4) C(-1) N(-2) O", -28.0565, -28.042534, "O&gt;H4C1N2", 0, 0)]</v>
      </c>
    </row>
    <row r="12" spans="1:11" x14ac:dyDescent="0.3">
      <c r="A12">
        <v>11</v>
      </c>
      <c r="B12" t="s">
        <v>327</v>
      </c>
      <c r="C12" s="5">
        <v>-28.0532</v>
      </c>
      <c r="D12" s="5">
        <v>-28.031300000000002</v>
      </c>
      <c r="E12" t="s">
        <v>4488</v>
      </c>
      <c r="F12">
        <v>0</v>
      </c>
      <c r="G12">
        <v>0</v>
      </c>
      <c r="H12" s="5" t="str">
        <f>IF(F12&gt;0,F12-C12,"")</f>
        <v/>
      </c>
      <c r="I12" s="5" t="str">
        <f>IF(G12&gt;0,G12-D12,"")</f>
        <v/>
      </c>
      <c r="J12" t="str">
        <f>""""&amp;B12&amp;""", "&amp;C12&amp;", "&amp;D12&amp;", """&amp;E12&amp;""", " &amp; F12 &amp; ", " &amp; G12</f>
        <v>"H(-4) C(-2)", -28.0532, -28.0313, "^0H&gt;H4C2", 0, 0</v>
      </c>
      <c r="K12" t="str">
        <f>"[TestCase(" &amp; J12 &amp; ")]"</f>
        <v>[TestCase("H(-4) C(-2)", -28.0532, -28.0313, "^0H&gt;H4C2", 0, 0)]</v>
      </c>
    </row>
    <row r="13" spans="1:11" x14ac:dyDescent="0.3">
      <c r="A13">
        <v>12</v>
      </c>
      <c r="B13" t="s">
        <v>332</v>
      </c>
      <c r="C13" s="5">
        <v>-28.013400000000001</v>
      </c>
      <c r="D13" s="5">
        <v>-28.006148</v>
      </c>
      <c r="E13" t="s">
        <v>4489</v>
      </c>
      <c r="F13">
        <v>0</v>
      </c>
      <c r="G13">
        <v>0</v>
      </c>
      <c r="H13" s="5" t="str">
        <f>IF(F13&gt;0,F13-C13,"")</f>
        <v/>
      </c>
      <c r="I13" s="5" t="str">
        <f>IF(G13&gt;0,G13-D13,"")</f>
        <v/>
      </c>
      <c r="J13" t="str">
        <f>""""&amp;B13&amp;""", "&amp;C13&amp;", "&amp;D13&amp;", """&amp;E13&amp;""", " &amp; F13 &amp; ", " &amp; G13</f>
        <v>"N(-2)", -28.0134, -28.006148, "^0H&gt;N2", 0, 0</v>
      </c>
      <c r="K13" t="str">
        <f>"[TestCase(" &amp; J13 &amp; ")]"</f>
        <v>[TestCase("N(-2)", -28.0134, -28.006148, "^0H&gt;N2", 0, 0)]</v>
      </c>
    </row>
    <row r="14" spans="1:11" x14ac:dyDescent="0.3">
      <c r="A14">
        <v>13</v>
      </c>
      <c r="B14" t="s">
        <v>336</v>
      </c>
      <c r="C14" s="5">
        <v>-28.010100000000001</v>
      </c>
      <c r="D14" s="5">
        <v>-27.994914999999999</v>
      </c>
      <c r="E14" t="s">
        <v>4490</v>
      </c>
      <c r="F14">
        <v>0</v>
      </c>
      <c r="G14">
        <v>0</v>
      </c>
      <c r="H14" s="5" t="str">
        <f>IF(F14&gt;0,F14-C14,"")</f>
        <v/>
      </c>
      <c r="I14" s="5" t="str">
        <f>IF(G14&gt;0,G14-D14,"")</f>
        <v/>
      </c>
      <c r="J14" t="str">
        <f>""""&amp;B14&amp;""", "&amp;C14&amp;", "&amp;D14&amp;", """&amp;E14&amp;""", " &amp; F14 &amp; ", " &amp; G14</f>
        <v>"C(-1) O(-1)", -28.0101, -27.994915, "^0H&gt;C1O1", 0, 0</v>
      </c>
      <c r="K14" t="str">
        <f>"[TestCase(" &amp; J14 &amp; ")]"</f>
        <v>[TestCase("C(-1) O(-1)", -28.0101, -27.994915, "^0H&gt;C1O1", 0, 0)]</v>
      </c>
    </row>
    <row r="15" spans="1:11" x14ac:dyDescent="0.3">
      <c r="A15">
        <v>14</v>
      </c>
      <c r="B15" t="s">
        <v>343</v>
      </c>
      <c r="C15" s="5">
        <v>-27.0717</v>
      </c>
      <c r="D15" s="5">
        <v>-27.058517999999999</v>
      </c>
      <c r="E15" t="s">
        <v>4491</v>
      </c>
      <c r="F15">
        <v>0</v>
      </c>
      <c r="G15">
        <v>0</v>
      </c>
      <c r="H15" s="5" t="str">
        <f>IF(F15&gt;0,F15-C15,"")</f>
        <v/>
      </c>
      <c r="I15" s="5" t="str">
        <f>IF(G15&gt;0,G15-D15,"")</f>
        <v/>
      </c>
      <c r="J15" t="str">
        <f>""""&amp;B15&amp;""", "&amp;C15&amp;", "&amp;D15&amp;", """&amp;E15&amp;""", " &amp; F15 &amp; ", " &amp; G15</f>
        <v>"H(-5) C(-1) N(-3) O(2)", -27.0717, -27.058518, "O2&gt;H5C1N3", 0, 0</v>
      </c>
      <c r="K15" t="str">
        <f>"[TestCase(" &amp; J15 &amp; ")]"</f>
        <v>[TestCase("H(-5) C(-1) N(-3) O(2)", -27.0717, -27.058518, "O2&gt;H5C1N3", 0, 0)]</v>
      </c>
    </row>
    <row r="16" spans="1:11" x14ac:dyDescent="0.3">
      <c r="A16">
        <v>15</v>
      </c>
      <c r="B16" t="s">
        <v>346</v>
      </c>
      <c r="C16" s="5">
        <v>-27.0684</v>
      </c>
      <c r="D16" s="5">
        <v>-27.047284999999999</v>
      </c>
      <c r="E16" t="s">
        <v>4492</v>
      </c>
      <c r="F16">
        <v>0</v>
      </c>
      <c r="G16">
        <v>0</v>
      </c>
      <c r="H16" s="5" t="str">
        <f>IF(F16&gt;0,F16-C16,"")</f>
        <v/>
      </c>
      <c r="I16" s="5" t="str">
        <f>IF(G16&gt;0,G16-D16,"")</f>
        <v/>
      </c>
      <c r="J16" t="str">
        <f>""""&amp;B16&amp;""", "&amp;C16&amp;", "&amp;D16&amp;", """&amp;E16&amp;""", " &amp; F16 &amp; ", " &amp; G16</f>
        <v>"H(-5) C(-2) N(-1) O", -27.0684, -27.047285, "O&gt;H5C2N1", 0, 0</v>
      </c>
      <c r="K16" t="str">
        <f>"[TestCase(" &amp; J16 &amp; ")]"</f>
        <v>[TestCase("H(-5) C(-2) N(-1) O", -27.0684, -27.047285, "O&gt;H5C2N1", 0, 0)]</v>
      </c>
    </row>
    <row r="17" spans="1:11" x14ac:dyDescent="0.3">
      <c r="A17">
        <v>16</v>
      </c>
      <c r="B17" t="s">
        <v>349</v>
      </c>
      <c r="C17" s="5">
        <v>-27.025300000000001</v>
      </c>
      <c r="D17" s="5">
        <v>-27.010898999999998</v>
      </c>
      <c r="E17" t="s">
        <v>4493</v>
      </c>
      <c r="F17">
        <v>0</v>
      </c>
      <c r="G17">
        <v>0</v>
      </c>
      <c r="H17" s="5" t="str">
        <f>IF(F17&gt;0,F17-C17,"")</f>
        <v/>
      </c>
      <c r="I17" s="5" t="str">
        <f>IF(G17&gt;0,G17-D17,"")</f>
        <v/>
      </c>
      <c r="J17" t="str">
        <f>""""&amp;B17&amp;""", "&amp;C17&amp;", "&amp;D17&amp;", """&amp;E17&amp;""", " &amp; F17 &amp; ", " &amp; G17</f>
        <v>"H(-1) C(-1) N(-1)", -27.0253, -27.010899, "^0H&gt;H1C1N1", 0, 0</v>
      </c>
      <c r="K17" t="str">
        <f>"[TestCase(" &amp; J17 &amp; ")]"</f>
        <v>[TestCase("H(-1) C(-1) N(-1)", -27.0253, -27.010899, "^0H&gt;H1C1N1", 0, 0)]</v>
      </c>
    </row>
    <row r="18" spans="1:11" x14ac:dyDescent="0.3">
      <c r="A18">
        <v>17</v>
      </c>
      <c r="B18" t="s">
        <v>354</v>
      </c>
      <c r="C18" s="5">
        <v>-26.080300000000001</v>
      </c>
      <c r="D18" s="5">
        <v>-26.052036000000001</v>
      </c>
      <c r="E18" t="s">
        <v>4494</v>
      </c>
      <c r="F18">
        <v>0</v>
      </c>
      <c r="G18">
        <v>0</v>
      </c>
      <c r="H18" s="5" t="str">
        <f>IF(F18&gt;0,F18-C18,"")</f>
        <v/>
      </c>
      <c r="I18" s="5" t="str">
        <f>IF(G18&gt;0,G18-D18,"")</f>
        <v/>
      </c>
      <c r="J18" t="str">
        <f>""""&amp;B18&amp;""", "&amp;C18&amp;", "&amp;D18&amp;", """&amp;E18&amp;""", " &amp; F18 &amp; ", " &amp; G18</f>
        <v>"H(-6) C(-3) O", -26.0803, -26.052036, "O&gt;H6C3", 0, 0</v>
      </c>
      <c r="K18" t="str">
        <f>"[TestCase(" &amp; J18 &amp; ")]"</f>
        <v>[TestCase("H(-6) C(-3) O", -26.0803, -26.052036, "O&gt;H6C3", 0, 0)]</v>
      </c>
    </row>
    <row r="19" spans="1:11" x14ac:dyDescent="0.3">
      <c r="A19">
        <v>18</v>
      </c>
      <c r="B19" t="s">
        <v>357</v>
      </c>
      <c r="C19" s="5">
        <v>-25.9711</v>
      </c>
      <c r="D19" s="5">
        <v>-26.033408999999999</v>
      </c>
      <c r="E19" t="s">
        <v>4495</v>
      </c>
      <c r="F19">
        <v>0</v>
      </c>
      <c r="G19">
        <v>0</v>
      </c>
      <c r="H19" s="5" t="str">
        <f>IF(F19&gt;0,F19-C19,"")</f>
        <v/>
      </c>
      <c r="I19" s="5" t="str">
        <f>IF(G19&gt;0,G19-D19,"")</f>
        <v/>
      </c>
      <c r="J19" t="str">
        <f>""""&amp;B19&amp;""", "&amp;C19&amp;", "&amp;D19&amp;", """&amp;E19&amp;""", " &amp; F19 &amp; ", " &amp; G19</f>
        <v>"H(-2) C(-2) O(-2) S", -25.9711, -26.033409, "S&gt;H2C2O2", 0, 0</v>
      </c>
      <c r="K19" t="str">
        <f>"[TestCase(" &amp; J19 &amp; ")]"</f>
        <v>[TestCase("H(-2) C(-2) O(-2) S", -25.9711, -26.033409, "S&gt;H2C2O2", 0, 0)]</v>
      </c>
    </row>
    <row r="20" spans="1:11" x14ac:dyDescent="0.3">
      <c r="A20">
        <v>19</v>
      </c>
      <c r="B20" t="s">
        <v>360</v>
      </c>
      <c r="C20" s="5">
        <v>-26.037299999999998</v>
      </c>
      <c r="D20" s="5">
        <v>-26.015650000000001</v>
      </c>
      <c r="E20" t="s">
        <v>4496</v>
      </c>
      <c r="F20">
        <v>0</v>
      </c>
      <c r="G20">
        <v>0</v>
      </c>
      <c r="H20" s="5" t="str">
        <f>IF(F20&gt;0,F20-C20,"")</f>
        <v/>
      </c>
      <c r="I20" s="5" t="str">
        <f>IF(G20&gt;0,G20-D20,"")</f>
        <v/>
      </c>
      <c r="J20" t="str">
        <f>""""&amp;B20&amp;""", "&amp;C20&amp;", "&amp;D20&amp;", """&amp;E20&amp;""", " &amp; F20 &amp; ", " &amp; G20</f>
        <v>"H(-2) C(-2)", -26.0373, -26.01565, "^0H&gt;H2C2", 0, 0</v>
      </c>
      <c r="K20" t="str">
        <f>"[TestCase(" &amp; J20 &amp; ")]"</f>
        <v>[TestCase("H(-2) C(-2)", -26.0373, -26.01565, "^0H&gt;H2C2", 0, 0)]</v>
      </c>
    </row>
    <row r="21" spans="1:11" x14ac:dyDescent="0.3">
      <c r="A21">
        <v>20</v>
      </c>
      <c r="B21" t="s">
        <v>363</v>
      </c>
      <c r="C21" s="5">
        <v>-26.033999999999999</v>
      </c>
      <c r="D21" s="5">
        <v>-26.004417</v>
      </c>
      <c r="E21" t="s">
        <v>4497</v>
      </c>
      <c r="F21">
        <v>0</v>
      </c>
      <c r="G21">
        <v>0</v>
      </c>
      <c r="H21" s="5" t="str">
        <f>IF(F21&gt;0,F21-C21,"")</f>
        <v/>
      </c>
      <c r="I21" s="5" t="str">
        <f>IF(G21&gt;0,G21-D21,"")</f>
        <v/>
      </c>
      <c r="J21" t="str">
        <f>""""&amp;B21&amp;""", "&amp;C21&amp;", "&amp;D21&amp;", """&amp;E21&amp;""", " &amp; F21 &amp; ", " &amp; G21</f>
        <v>"H(-2) C(-3) N(2) O(-1)", -26.034, -26.004417, "N2&gt;H2C3O1", 0, 0</v>
      </c>
      <c r="K21" t="str">
        <f>"[TestCase(" &amp; J21 &amp; ")]"</f>
        <v>[TestCase("H(-2) C(-3) N(2) O(-1)", -26.034, -26.004417, "N2&gt;H2C3O1", 0, 0)]</v>
      </c>
    </row>
    <row r="22" spans="1:11" x14ac:dyDescent="0.3">
      <c r="A22">
        <v>21</v>
      </c>
      <c r="B22" t="s">
        <v>366</v>
      </c>
      <c r="C22" s="5">
        <v>-25.029399999999999</v>
      </c>
      <c r="D22" s="5">
        <v>-25.085778999999999</v>
      </c>
      <c r="E22" t="s">
        <v>4498</v>
      </c>
      <c r="F22">
        <v>0</v>
      </c>
      <c r="G22">
        <v>0</v>
      </c>
      <c r="H22" s="5" t="str">
        <f>IF(F22&gt;0,F22-C22,"")</f>
        <v/>
      </c>
      <c r="I22" s="5" t="str">
        <f>IF(G22&gt;0,G22-D22,"")</f>
        <v/>
      </c>
      <c r="J22" t="str">
        <f>""""&amp;B22&amp;""", "&amp;C22&amp;", "&amp;D22&amp;", """&amp;E22&amp;""", " &amp; F22 &amp; ", " &amp; G22</f>
        <v>"H(-7) C(-3) N(-1) S", -25.0294, -25.085779, "S&gt;H7C3N1", 0, 0</v>
      </c>
      <c r="K22" t="str">
        <f>"[TestCase(" &amp; J22 &amp; ")]"</f>
        <v>[TestCase("H(-7) C(-3) N(-1) S", -25.0294, -25.085779, "S&gt;H7C3N1", 0, 0)]</v>
      </c>
    </row>
    <row r="23" spans="1:11" x14ac:dyDescent="0.3">
      <c r="A23">
        <v>22</v>
      </c>
      <c r="B23" t="s">
        <v>369</v>
      </c>
      <c r="C23" s="5">
        <v>-24.989599999999999</v>
      </c>
      <c r="D23" s="5">
        <v>-25.060625999999999</v>
      </c>
      <c r="E23" t="s">
        <v>4499</v>
      </c>
      <c r="F23">
        <v>0</v>
      </c>
      <c r="G23">
        <v>0</v>
      </c>
      <c r="H23" s="5" t="str">
        <f>IF(F23&gt;0,F23-C23,"")</f>
        <v/>
      </c>
      <c r="I23" s="5" t="str">
        <f>IF(G23&gt;0,G23-D23,"")</f>
        <v/>
      </c>
      <c r="J23" t="str">
        <f>""""&amp;B23&amp;""", "&amp;C23&amp;", "&amp;D23&amp;", """&amp;E23&amp;""", " &amp; F23 &amp; ", " &amp; G23</f>
        <v>"H(-3) C(-1) N(-3) S", -24.9896, -25.060626, "S&gt;H3C1N3", 0, 0</v>
      </c>
      <c r="K23" t="str">
        <f>"[TestCase(" &amp; J23 &amp; ")]"</f>
        <v>[TestCase("H(-3) C(-1) N(-3) S", -24.9896, -25.060626, "S&gt;H3C1N3", 0, 0)]</v>
      </c>
    </row>
    <row r="24" spans="1:11" x14ac:dyDescent="0.3">
      <c r="A24">
        <v>23</v>
      </c>
      <c r="B24" t="s">
        <v>372</v>
      </c>
      <c r="C24" s="5">
        <v>-24.9863</v>
      </c>
      <c r="D24" s="5">
        <v>-25.049392999999998</v>
      </c>
      <c r="E24" t="s">
        <v>4500</v>
      </c>
      <c r="F24">
        <v>0</v>
      </c>
      <c r="G24">
        <v>0</v>
      </c>
      <c r="H24" s="5" t="str">
        <f>IF(F24&gt;0,F24-C24,"")</f>
        <v/>
      </c>
      <c r="I24" s="5" t="str">
        <f>IF(G24&gt;0,G24-D24,"")</f>
        <v/>
      </c>
      <c r="J24" t="str">
        <f>""""&amp;B24&amp;""", "&amp;C24&amp;", "&amp;D24&amp;", """&amp;E24&amp;""", " &amp; F24 &amp; ", " &amp; G24</f>
        <v>"H(-3) C(-2) N(-1) O(-1) S", -24.9863, -25.049393, "S&gt;H3C2N1O1", 0, 0</v>
      </c>
      <c r="K24" t="str">
        <f>"[TestCase(" &amp; J24 &amp; ")]"</f>
        <v>[TestCase("H(-3) C(-2) N(-1) O(-1) S", -24.9863, -25.049393, "S&gt;H3C2N1O1", 0, 0)]</v>
      </c>
    </row>
    <row r="25" spans="1:11" x14ac:dyDescent="0.3">
      <c r="A25">
        <v>24</v>
      </c>
      <c r="B25" t="s">
        <v>375</v>
      </c>
      <c r="C25" s="5">
        <v>-23.9816</v>
      </c>
      <c r="D25" s="5">
        <v>-23.974848000000001</v>
      </c>
      <c r="E25" t="s">
        <v>4501</v>
      </c>
      <c r="F25">
        <v>0</v>
      </c>
      <c r="G25">
        <v>0</v>
      </c>
      <c r="H25" s="5" t="str">
        <f>IF(F25&gt;0,F25-C25,"")</f>
        <v/>
      </c>
      <c r="I25" s="5" t="str">
        <f>IF(G25&gt;0,G25-D25,"")</f>
        <v/>
      </c>
      <c r="J25" t="str">
        <f>""""&amp;B25&amp;""", "&amp;C25&amp;", "&amp;D25&amp;", """&amp;E25&amp;""", " &amp; F25 &amp; ", " &amp; G25</f>
        <v>"H(4) N(-2)", -23.9816, -23.974848, "H4&gt;N2", 0, 0</v>
      </c>
      <c r="K25" t="str">
        <f>"[TestCase(" &amp; J25 &amp; ")]"</f>
        <v>[TestCase("H(4) N(-2)", -23.9816, -23.974848, "H4&gt;N2", 0, 0)]</v>
      </c>
    </row>
    <row r="26" spans="1:11" x14ac:dyDescent="0.3">
      <c r="A26">
        <v>25</v>
      </c>
      <c r="B26" t="s">
        <v>379</v>
      </c>
      <c r="C26" s="5">
        <v>-23.0366</v>
      </c>
      <c r="D26" s="5">
        <v>-23.015984</v>
      </c>
      <c r="E26" t="s">
        <v>4502</v>
      </c>
      <c r="F26">
        <v>0</v>
      </c>
      <c r="G26">
        <v>0</v>
      </c>
      <c r="H26" s="5" t="str">
        <f>IF(F26&gt;0,F26-C26,"")</f>
        <v/>
      </c>
      <c r="I26" s="5" t="str">
        <f>IF(G26&gt;0,G26-D26,"")</f>
        <v/>
      </c>
      <c r="J26" t="str">
        <f>""""&amp;B26&amp;""", "&amp;C26&amp;", "&amp;D26&amp;", """&amp;E26&amp;""", " &amp; F26 &amp; ", " &amp; G26</f>
        <v>"H(-1) C(-2) N(-1) O", -23.0366, -23.015984, "O&gt;H1C2N1", 0, 0</v>
      </c>
      <c r="K26" t="str">
        <f>"[TestCase(" &amp; J26 &amp; ")]"</f>
        <v>[TestCase("H(-1) C(-2) N(-1) O", -23.0366, -23.015984, "O&gt;H1C2N1", 0, 0)]</v>
      </c>
    </row>
    <row r="27" spans="1:11" x14ac:dyDescent="0.3">
      <c r="A27">
        <v>26</v>
      </c>
      <c r="B27" t="s">
        <v>385</v>
      </c>
      <c r="C27" s="5">
        <v>-22.0519</v>
      </c>
      <c r="D27" s="5">
        <v>-22.031969</v>
      </c>
      <c r="E27" t="s">
        <v>4503</v>
      </c>
      <c r="F27">
        <v>0</v>
      </c>
      <c r="G27">
        <v>0</v>
      </c>
      <c r="H27" s="5" t="str">
        <f>IF(F27&gt;0,F27-C27,"")</f>
        <v/>
      </c>
      <c r="I27" s="5" t="str">
        <f>IF(G27&gt;0,G27-D27,"")</f>
        <v/>
      </c>
      <c r="J27" t="str">
        <f>""""&amp;B27&amp;""", "&amp;C27&amp;", "&amp;D27&amp;", """&amp;E27&amp;""", " &amp; F27 &amp; ", " &amp; G27</f>
        <v>"H(-2) C(-2) N(-2) O(2)", -22.0519, -22.031969, "O2&gt;H2C2N2", 0, 0</v>
      </c>
      <c r="K27" t="str">
        <f>"[TestCase(" &amp; J27 &amp; ")]"</f>
        <v>[TestCase("H(-2) C(-2) N(-2) O(2)", -22.0519, -22.031969, "O2&gt;H2C2N2", 0, 0)]</v>
      </c>
    </row>
    <row r="28" spans="1:11" x14ac:dyDescent="0.3">
      <c r="A28">
        <v>27</v>
      </c>
      <c r="B28" t="s">
        <v>388</v>
      </c>
      <c r="C28" s="5">
        <v>-22.0702</v>
      </c>
      <c r="D28" s="5">
        <v>-21.987721000000001</v>
      </c>
      <c r="E28" t="s">
        <v>4504</v>
      </c>
      <c r="F28">
        <v>0</v>
      </c>
      <c r="G28">
        <v>0</v>
      </c>
      <c r="H28" s="5" t="str">
        <f>IF(F28&gt;0,F28-C28,"")</f>
        <v/>
      </c>
      <c r="I28" s="5" t="str">
        <f>IF(G28&gt;0,G28-D28,"")</f>
        <v/>
      </c>
      <c r="J28" t="str">
        <f>""""&amp;B28&amp;""", "&amp;C28&amp;", "&amp;D28&amp;", """&amp;E28&amp;""", " &amp; F28 &amp; ", " &amp; G28</f>
        <v>"H(-2) C S(-1)", -22.0702, -21.987721, "C&gt;H2S1", 0, 0</v>
      </c>
      <c r="K28" t="str">
        <f>"[TestCase(" &amp; J28 &amp; ")]"</f>
        <v>[TestCase("H(-2) C S(-1)", -22.0702, -21.987721, "C&gt;H2S1", 0, 0)]</v>
      </c>
    </row>
    <row r="29" spans="1:11" x14ac:dyDescent="0.3">
      <c r="A29">
        <v>28</v>
      </c>
      <c r="B29" t="s">
        <v>391</v>
      </c>
      <c r="C29" s="5">
        <v>-20.031199999999998</v>
      </c>
      <c r="D29" s="5">
        <v>-20.026215000000001</v>
      </c>
      <c r="E29" t="s">
        <v>4505</v>
      </c>
      <c r="F29">
        <v>0</v>
      </c>
      <c r="G29">
        <v>0</v>
      </c>
      <c r="H29" s="5" t="str">
        <f>IF(F29&gt;0,F29-C29,"")</f>
        <v/>
      </c>
      <c r="I29" s="5" t="str">
        <f>IF(G29&gt;0,G29-D29,"")</f>
        <v/>
      </c>
      <c r="J29" t="str">
        <f>""""&amp;B29&amp;""", "&amp;C29&amp;", "&amp;D29&amp;", """&amp;E29&amp;""", " &amp; F29 &amp; ", " &amp; G29</f>
        <v>"H(-4) O(-1)", -20.0312, -20.026215, "^0H&gt;H4O1", 0, 0</v>
      </c>
      <c r="K29" t="str">
        <f>"[TestCase(" &amp; J29 &amp; ")]"</f>
        <v>[TestCase("H(-4) O(-1)", -20.0312, -20.026215, "^0H&gt;H4O1", 0, 0)]</v>
      </c>
    </row>
    <row r="30" spans="1:11" x14ac:dyDescent="0.3">
      <c r="A30">
        <v>29</v>
      </c>
      <c r="B30" t="s">
        <v>394</v>
      </c>
      <c r="C30" s="5">
        <v>-19.046399999999998</v>
      </c>
      <c r="D30" s="5">
        <v>-19.042199</v>
      </c>
      <c r="E30" t="s">
        <v>4506</v>
      </c>
      <c r="F30">
        <v>0</v>
      </c>
      <c r="G30">
        <v>0</v>
      </c>
      <c r="H30" s="5" t="str">
        <f>IF(F30&gt;0,F30-C30,"")</f>
        <v/>
      </c>
      <c r="I30" s="5" t="str">
        <f>IF(G30&gt;0,G30-D30,"")</f>
        <v/>
      </c>
      <c r="J30" t="str">
        <f>""""&amp;B30&amp;""", "&amp;C30&amp;", "&amp;D30&amp;", """&amp;E30&amp;""", " &amp; F30 &amp; ", " &amp; G30</f>
        <v>"H(-5) N(-1)", -19.0464, -19.042199, "^0H&gt;H5N1", 0, 0</v>
      </c>
      <c r="K30" t="str">
        <f>"[TestCase(" &amp; J30 &amp; ")]"</f>
        <v>[TestCase("H(-5) N(-1)", -19.0464, -19.042199, "^0H&gt;H5N1", 0, 0)]</v>
      </c>
    </row>
    <row r="31" spans="1:11" x14ac:dyDescent="0.3">
      <c r="A31">
        <v>30</v>
      </c>
      <c r="B31" t="s">
        <v>397</v>
      </c>
      <c r="C31" s="5">
        <v>-19.044599999999999</v>
      </c>
      <c r="D31" s="5">
        <v>-19.009836</v>
      </c>
      <c r="E31" t="s">
        <v>4507</v>
      </c>
      <c r="F31">
        <v>0</v>
      </c>
      <c r="G31">
        <v>0</v>
      </c>
      <c r="H31" s="5" t="str">
        <f>IF(F31&gt;0,F31-C31,"")</f>
        <v/>
      </c>
      <c r="I31" s="5" t="str">
        <f>IF(G31&gt;0,G31-D31,"")</f>
        <v/>
      </c>
      <c r="J31" t="str">
        <f>""""&amp;B31&amp;""", "&amp;C31&amp;", "&amp;D31&amp;", """&amp;E31&amp;""", " &amp; F31 &amp; ", " &amp; G31</f>
        <v>"H(-1) C(-4) N O", -19.0446, -19.009836, "NO&gt;H1C4", 0, 0</v>
      </c>
      <c r="K31" t="str">
        <f>"[TestCase(" &amp; J31 &amp; ")]"</f>
        <v>[TestCase("H(-1) C(-4) N O", -19.0446, -19.009836, "NO&gt;H1C4", 0, 0)]</v>
      </c>
    </row>
    <row r="32" spans="1:11" x14ac:dyDescent="0.3">
      <c r="A32">
        <v>31</v>
      </c>
      <c r="B32" t="s">
        <v>400</v>
      </c>
      <c r="C32" s="5">
        <v>-19.0016</v>
      </c>
      <c r="D32" s="5">
        <v>-18.973451000000001</v>
      </c>
      <c r="E32" t="s">
        <v>4508</v>
      </c>
      <c r="F32">
        <v>0</v>
      </c>
      <c r="G32">
        <v>0</v>
      </c>
      <c r="H32" s="5" t="str">
        <f>IF(F32&gt;0,F32-C32,"")</f>
        <v/>
      </c>
      <c r="I32" s="5" t="str">
        <f>IF(G32&gt;0,G32-D32,"")</f>
        <v/>
      </c>
      <c r="J32" t="str">
        <f>""""&amp;B32&amp;""", "&amp;C32&amp;", "&amp;D32&amp;", """&amp;E32&amp;""", " &amp; F32 &amp; ", " &amp; G32</f>
        <v>"H(3) C(-3) N", -19.0016, -18.973451, "H3N&gt;C3", 0, 0</v>
      </c>
      <c r="K32" t="str">
        <f>"[TestCase(" &amp; J32 &amp; ")]"</f>
        <v>[TestCase("H(3) C(-3) N", -19.0016, -18.973451, "H3N&gt;C3", 0, 0)]</v>
      </c>
    </row>
    <row r="33" spans="1:11" x14ac:dyDescent="0.3">
      <c r="A33">
        <v>32</v>
      </c>
      <c r="B33" t="s">
        <v>403</v>
      </c>
      <c r="C33" s="5">
        <v>-18.059899999999999</v>
      </c>
      <c r="D33" s="5">
        <v>-18.025821000000001</v>
      </c>
      <c r="E33" t="s">
        <v>4509</v>
      </c>
      <c r="F33">
        <v>0</v>
      </c>
      <c r="G33">
        <v>0</v>
      </c>
      <c r="H33" s="5" t="str">
        <f>IF(F33&gt;0,F33-C33,"")</f>
        <v/>
      </c>
      <c r="I33" s="5" t="str">
        <f>IF(G33&gt;0,G33-D33,"")</f>
        <v/>
      </c>
      <c r="J33" t="str">
        <f>""""&amp;B33&amp;""", "&amp;C33&amp;", "&amp;D33&amp;", """&amp;E33&amp;""", " &amp; F33 &amp; ", " &amp; G33</f>
        <v>"H(-2) C(-4) O(2)", -18.0599, -18.025821, "O2&gt;H2C4", 0, 0</v>
      </c>
      <c r="K33" t="str">
        <f>"[TestCase(" &amp; J33 &amp; ")]"</f>
        <v>[TestCase("H(-2) C(-4) O(2)", -18.0599, -18.025821, "O2&gt;H2C4", 0, 0)]</v>
      </c>
    </row>
    <row r="34" spans="1:11" x14ac:dyDescent="0.3">
      <c r="A34">
        <v>33</v>
      </c>
      <c r="B34" t="s">
        <v>406</v>
      </c>
      <c r="C34" s="5">
        <v>-18.023900000000001</v>
      </c>
      <c r="D34" s="5">
        <v>-18.023584</v>
      </c>
      <c r="E34" t="s">
        <v>4510</v>
      </c>
      <c r="F34">
        <v>0</v>
      </c>
      <c r="G34">
        <v>0</v>
      </c>
      <c r="H34" s="5" t="str">
        <f>IF(F34&gt;0,F34-C34,"")</f>
        <v/>
      </c>
      <c r="I34" s="5" t="str">
        <f>IF(G34&gt;0,G34-D34,"")</f>
        <v/>
      </c>
      <c r="J34" t="str">
        <f>""""&amp;B34&amp;""", "&amp;C34&amp;", "&amp;D34&amp;", """&amp;E34&amp;""", " &amp; F34 &amp; ", " &amp; G34</f>
        <v>"H(-3) 15N(-1)", -18.0239, -18.023584, " ", 0, 0</v>
      </c>
      <c r="K34" t="str">
        <f>"[TestCase(" &amp; J34 &amp; ")]"</f>
        <v>[TestCase("H(-3) 15N(-1)", -18.0239, -18.023584, " ", 0, 0)]</v>
      </c>
    </row>
    <row r="35" spans="1:11" x14ac:dyDescent="0.3">
      <c r="A35">
        <v>34</v>
      </c>
      <c r="B35" t="s">
        <v>410</v>
      </c>
      <c r="C35" s="5">
        <v>-18.0153</v>
      </c>
      <c r="D35" s="5">
        <v>-18.010565</v>
      </c>
      <c r="E35" t="s">
        <v>4511</v>
      </c>
      <c r="F35">
        <v>0</v>
      </c>
      <c r="G35">
        <v>0</v>
      </c>
      <c r="H35" s="5" t="str">
        <f>IF(F35&gt;0,F35-C35,"")</f>
        <v/>
      </c>
      <c r="I35" s="5" t="str">
        <f>IF(G35&gt;0,G35-D35,"")</f>
        <v/>
      </c>
      <c r="J35" t="str">
        <f>""""&amp;B35&amp;""", "&amp;C35&amp;", "&amp;D35&amp;", """&amp;E35&amp;""", " &amp; F35 &amp; ", " &amp; G35</f>
        <v>"H(-2) O(-1)", -18.0153, -18.010565, "^0H&gt;H2O1", 0, 0</v>
      </c>
      <c r="K35" t="str">
        <f>"[TestCase(" &amp; J35 &amp; ")]"</f>
        <v>[TestCase("H(-2) O(-1)", -18.0153, -18.010565, "^0H&gt;H2O1", 0, 0)]</v>
      </c>
    </row>
    <row r="36" spans="1:11" x14ac:dyDescent="0.3">
      <c r="A36">
        <v>35</v>
      </c>
      <c r="B36" t="s">
        <v>418</v>
      </c>
      <c r="C36" s="5">
        <v>-18.081499999999998</v>
      </c>
      <c r="D36" s="5">
        <v>-17.992806000000002</v>
      </c>
      <c r="E36" t="s">
        <v>4512</v>
      </c>
      <c r="F36">
        <v>0</v>
      </c>
      <c r="G36">
        <v>0</v>
      </c>
      <c r="H36" s="5" t="str">
        <f>IF(F36&gt;0,F36-C36,"")</f>
        <v/>
      </c>
      <c r="I36" s="5" t="str">
        <f>IF(G36&gt;0,G36-D36,"")</f>
        <v/>
      </c>
      <c r="J36" t="str">
        <f>""""&amp;B36&amp;""", "&amp;C36&amp;", "&amp;D36&amp;", """&amp;E36&amp;""", " &amp; F36 &amp; ", " &amp; G36</f>
        <v>"H(-2) O S(-1)", -18.0815, -17.992806, "O&gt;H2S1", 0, 0</v>
      </c>
      <c r="K36" t="str">
        <f>"[TestCase(" &amp; J36 &amp; ")]"</f>
        <v>[TestCase("H(-2) O S(-1)", -18.0815, -17.992806, "O&gt;H2S1", 0, 0)]</v>
      </c>
    </row>
    <row r="37" spans="1:11" x14ac:dyDescent="0.3">
      <c r="A37">
        <v>36</v>
      </c>
      <c r="B37" t="s">
        <v>421</v>
      </c>
      <c r="C37" s="5">
        <v>-17.972200000000001</v>
      </c>
      <c r="D37" s="5">
        <v>-17.974178999999999</v>
      </c>
      <c r="E37" t="s">
        <v>4513</v>
      </c>
      <c r="F37">
        <v>0</v>
      </c>
      <c r="G37">
        <v>0</v>
      </c>
      <c r="H37" s="5" t="str">
        <f>IF(F37&gt;0,F37-C37,"")</f>
        <v/>
      </c>
      <c r="I37" s="5" t="str">
        <f>IF(G37&gt;0,G37-D37,"")</f>
        <v/>
      </c>
      <c r="J37" t="str">
        <f>""""&amp;B37&amp;""", "&amp;C37&amp;", "&amp;D37&amp;", """&amp;E37&amp;""", " &amp; F37 &amp; ", " &amp; G37</f>
        <v>"H(2) C O(-2)", -17.9722, -17.974179, "H2C&gt;O2", 0, 0</v>
      </c>
      <c r="K37" t="str">
        <f>"[TestCase(" &amp; J37 &amp; ")]"</f>
        <v>[TestCase("H(2) C O(-2)", -17.9722, -17.974179, "H2C&gt;O2", 0, 0)]</v>
      </c>
    </row>
    <row r="38" spans="1:11" x14ac:dyDescent="0.3">
      <c r="A38">
        <v>37</v>
      </c>
      <c r="B38" t="s">
        <v>424</v>
      </c>
      <c r="C38" s="5">
        <v>-18.038399999999999</v>
      </c>
      <c r="D38" s="5">
        <v>-17.956420999999999</v>
      </c>
      <c r="E38" t="s">
        <v>4514</v>
      </c>
      <c r="F38">
        <v>0</v>
      </c>
      <c r="G38">
        <v>0</v>
      </c>
      <c r="H38" s="5" t="str">
        <f>IF(F38&gt;0,F38-C38,"")</f>
        <v/>
      </c>
      <c r="I38" s="5" t="str">
        <f>IF(G38&gt;0,G38-D38,"")</f>
        <v/>
      </c>
      <c r="J38" t="str">
        <f>""""&amp;B38&amp;""", "&amp;C38&amp;", "&amp;D38&amp;", """&amp;E38&amp;""", " &amp; F38 &amp; ", " &amp; G38</f>
        <v>"H(2) C S(-1)", -18.0384, -17.956421, "H2C&gt;S1", 0, 0</v>
      </c>
      <c r="K38" t="str">
        <f>"[TestCase(" &amp; J38 &amp; ")]"</f>
        <v>[TestCase("H(2) C S(-1)", -18.0384, -17.956421, "H2C&gt;S1", 0, 0)]</v>
      </c>
    </row>
    <row r="39" spans="1:11" x14ac:dyDescent="0.3">
      <c r="A39">
        <v>38</v>
      </c>
      <c r="B39" t="s">
        <v>428</v>
      </c>
      <c r="C39" s="5">
        <v>-17.0305</v>
      </c>
      <c r="D39" s="5">
        <v>-17.026548999999999</v>
      </c>
      <c r="E39" t="s">
        <v>4515</v>
      </c>
      <c r="F39">
        <v>0</v>
      </c>
      <c r="G39">
        <v>0</v>
      </c>
      <c r="H39" s="5" t="str">
        <f>IF(F39&gt;0,F39-C39,"")</f>
        <v/>
      </c>
      <c r="I39" s="5" t="str">
        <f>IF(G39&gt;0,G39-D39,"")</f>
        <v/>
      </c>
      <c r="J39" t="str">
        <f>""""&amp;B39&amp;""", "&amp;C39&amp;", "&amp;D39&amp;", """&amp;E39&amp;""", " &amp; F39 &amp; ", " &amp; G39</f>
        <v>"H(-3) N(-1)", -17.0305, -17.026549, "^0H&gt;H3N1", 0, 0</v>
      </c>
      <c r="K39" t="str">
        <f>"[TestCase(" &amp; J39 &amp; ")]"</f>
        <v>[TestCase("H(-3) N(-1)", -17.0305, -17.026549, "^0H&gt;H3N1", 0, 0)]</v>
      </c>
    </row>
    <row r="40" spans="1:11" x14ac:dyDescent="0.3">
      <c r="A40">
        <v>39</v>
      </c>
      <c r="B40" t="s">
        <v>436</v>
      </c>
      <c r="C40" s="5">
        <v>-17.093399999999999</v>
      </c>
      <c r="D40" s="5">
        <v>-16.997557</v>
      </c>
      <c r="E40" t="s">
        <v>4516</v>
      </c>
      <c r="F40">
        <v>0</v>
      </c>
      <c r="G40">
        <v>0</v>
      </c>
      <c r="H40" s="5" t="str">
        <f>IF(F40&gt;0,F40-C40,"")</f>
        <v/>
      </c>
      <c r="I40" s="5" t="str">
        <f>IF(G40&gt;0,G40-D40,"")</f>
        <v/>
      </c>
      <c r="J40" t="str">
        <f>""""&amp;B40&amp;""", "&amp;C40&amp;", "&amp;D40&amp;", """&amp;E40&amp;""", " &amp; F40 &amp; ", " &amp; G40</f>
        <v>"H(-3) C(-1) N O S(-1)", -17.0934, -16.997557, "NO&gt;H3C1S1", 0, 0</v>
      </c>
      <c r="K40" t="str">
        <f>"[TestCase(" &amp; J40 &amp; ")]"</f>
        <v>[TestCase("H(-3) C(-1) N O S(-1)", -17.0934, -16.997557, "NO&gt;H3C1S1", 0, 0)]</v>
      </c>
    </row>
    <row r="41" spans="1:11" x14ac:dyDescent="0.3">
      <c r="A41">
        <v>40</v>
      </c>
      <c r="B41" t="s">
        <v>439</v>
      </c>
      <c r="C41" s="5">
        <v>-16.987500000000001</v>
      </c>
      <c r="D41" s="5">
        <v>-16.990164</v>
      </c>
      <c r="E41" t="s">
        <v>4517</v>
      </c>
      <c r="F41">
        <v>0</v>
      </c>
      <c r="G41">
        <v>0</v>
      </c>
      <c r="H41" s="5" t="str">
        <f>IF(F41&gt;0,F41-C41,"")</f>
        <v/>
      </c>
      <c r="I41" s="5" t="str">
        <f>IF(G41&gt;0,G41-D41,"")</f>
        <v/>
      </c>
      <c r="J41" t="str">
        <f>""""&amp;B41&amp;""", "&amp;C41&amp;", "&amp;D41&amp;", """&amp;E41&amp;""", " &amp; F41 &amp; ", " &amp; G41</f>
        <v>"H C N(-1) O(-1)", -16.9875, -16.990164, "HC&gt;N1O1", 0, 0</v>
      </c>
      <c r="K41" t="str">
        <f>"[TestCase(" &amp; J41 &amp; ")]"</f>
        <v>[TestCase("H C N(-1) O(-1)", -16.9875, -16.990164, "HC&gt;N1O1", 0, 0)]</v>
      </c>
    </row>
    <row r="42" spans="1:11" x14ac:dyDescent="0.3">
      <c r="A42">
        <v>41</v>
      </c>
      <c r="B42" t="s">
        <v>442</v>
      </c>
      <c r="C42" s="5">
        <v>-16.0425</v>
      </c>
      <c r="D42" s="5">
        <v>-16.031300000000002</v>
      </c>
      <c r="E42" t="s">
        <v>4518</v>
      </c>
      <c r="F42">
        <v>0</v>
      </c>
      <c r="G42">
        <v>0</v>
      </c>
      <c r="H42" s="5" t="str">
        <f>IF(F42&gt;0,F42-C42,"")</f>
        <v/>
      </c>
      <c r="I42" s="5" t="str">
        <f>IF(G42&gt;0,G42-D42,"")</f>
        <v/>
      </c>
      <c r="J42" t="str">
        <f>""""&amp;B42&amp;""", "&amp;C42&amp;", "&amp;D42&amp;", """&amp;E42&amp;""", " &amp; F42 &amp; ", " &amp; G42</f>
        <v>"H(-4) C(-1)", -16.0425, -16.0313, "^0H&gt;H4C1", 0, 0</v>
      </c>
      <c r="K42" t="str">
        <f>"[TestCase(" &amp; J42 &amp; ")]"</f>
        <v>[TestCase("H(-4) C(-1)", -16.0425, -16.0313, "^0H&gt;H4C1", 0, 0)]</v>
      </c>
    </row>
    <row r="43" spans="1:11" x14ac:dyDescent="0.3">
      <c r="A43">
        <v>42</v>
      </c>
      <c r="B43" t="s">
        <v>445</v>
      </c>
      <c r="C43" s="5">
        <v>-15.9778</v>
      </c>
      <c r="D43" s="5">
        <v>-16.027929</v>
      </c>
      <c r="E43" t="s">
        <v>4519</v>
      </c>
      <c r="F43">
        <v>0</v>
      </c>
      <c r="G43">
        <v>0</v>
      </c>
      <c r="H43" s="5" t="str">
        <f>IF(F43&gt;0,F43-C43,"")</f>
        <v/>
      </c>
      <c r="I43" s="5" t="str">
        <f>IF(G43&gt;0,G43-D43,"")</f>
        <v/>
      </c>
      <c r="J43" t="str">
        <f>""""&amp;B43&amp;""", "&amp;C43&amp;", "&amp;D43&amp;", """&amp;E43&amp;""", " &amp; F43 &amp; ", " &amp; G43</f>
        <v>"C(-4) S", -15.9778, -16.027929, "S&gt;C4", 0, 0</v>
      </c>
      <c r="K43" t="str">
        <f>"[TestCase(" &amp; J43 &amp; ")]"</f>
        <v>[TestCase("C(-4) S", -15.9778, -16.027929, "S&gt;C4", 0, 0)]</v>
      </c>
    </row>
    <row r="44" spans="1:11" x14ac:dyDescent="0.3">
      <c r="A44">
        <v>43</v>
      </c>
      <c r="B44" t="s">
        <v>448</v>
      </c>
      <c r="C44" s="5">
        <v>-16.108699999999999</v>
      </c>
      <c r="D44" s="5">
        <v>-16.013542000000001</v>
      </c>
      <c r="E44" t="s">
        <v>4520</v>
      </c>
      <c r="F44">
        <v>0</v>
      </c>
      <c r="G44">
        <v>0</v>
      </c>
      <c r="H44" s="5" t="str">
        <f>IF(F44&gt;0,F44-C44,"")</f>
        <v/>
      </c>
      <c r="I44" s="5" t="str">
        <f>IF(G44&gt;0,G44-D44,"")</f>
        <v/>
      </c>
      <c r="J44" t="str">
        <f>""""&amp;B44&amp;""", "&amp;C44&amp;", "&amp;D44&amp;", """&amp;E44&amp;""", " &amp; F44 &amp; ", " &amp; G44</f>
        <v>"H(-4) C(-1) O(2) S(-1)", -16.1087, -16.013542, "O2&gt;H4C1S1", 0, 0</v>
      </c>
      <c r="K44" t="str">
        <f>"[TestCase(" &amp; J44 &amp; ")]"</f>
        <v>[TestCase("H(-4) C(-1) O(2) S(-1)", -16.1087, -16.013542, "O2&gt;H4C1S1", 0, 0)]</v>
      </c>
    </row>
    <row r="45" spans="1:11" x14ac:dyDescent="0.3">
      <c r="A45">
        <v>44</v>
      </c>
      <c r="B45" t="s">
        <v>452</v>
      </c>
      <c r="C45" s="5">
        <v>-15.9994</v>
      </c>
      <c r="D45" s="5">
        <v>-15.994915000000001</v>
      </c>
      <c r="E45" t="s">
        <v>4521</v>
      </c>
      <c r="F45">
        <v>0</v>
      </c>
      <c r="G45">
        <v>0</v>
      </c>
      <c r="H45" s="5" t="str">
        <f>IF(F45&gt;0,F45-C45,"")</f>
        <v/>
      </c>
      <c r="I45" s="5" t="str">
        <f>IF(G45&gt;0,G45-D45,"")</f>
        <v/>
      </c>
      <c r="J45" t="str">
        <f>""""&amp;B45&amp;""", "&amp;C45&amp;", "&amp;D45&amp;", """&amp;E45&amp;""", " &amp; F45 &amp; ", " &amp; G45</f>
        <v>"O(-1)", -15.9994, -15.994915, "^0H&gt;O1", 0, 0</v>
      </c>
      <c r="K45" t="str">
        <f>"[TestCase(" &amp; J45 &amp; ")]"</f>
        <v>[TestCase("O(-1)", -15.9994, -15.994915, "^0H&gt;O1", 0, 0)]</v>
      </c>
    </row>
    <row r="46" spans="1:11" x14ac:dyDescent="0.3">
      <c r="A46">
        <v>45</v>
      </c>
      <c r="B46" t="s">
        <v>459</v>
      </c>
      <c r="C46" s="5">
        <v>-16.0656</v>
      </c>
      <c r="D46" s="5">
        <v>-15.977156000000001</v>
      </c>
      <c r="E46" t="s">
        <v>4522</v>
      </c>
      <c r="F46">
        <v>0</v>
      </c>
      <c r="G46">
        <v>0</v>
      </c>
      <c r="H46" s="5" t="str">
        <f>IF(F46&gt;0,F46-C46,"")</f>
        <v/>
      </c>
      <c r="I46" s="5" t="str">
        <f>IF(G46&gt;0,G46-D46,"")</f>
        <v/>
      </c>
      <c r="J46" t="str">
        <f>""""&amp;B46&amp;""", "&amp;C46&amp;", "&amp;D46&amp;", """&amp;E46&amp;""", " &amp; F46 &amp; ", " &amp; G46</f>
        <v>"O S(-1)", -16.0656, -15.977156, "O&gt;S1", 0, 0</v>
      </c>
      <c r="K46" t="str">
        <f>"[TestCase(" &amp; J46 &amp; ")]"</f>
        <v>[TestCase("O S(-1)", -16.0656, -15.977156, "O&gt;S1", 0, 0)]</v>
      </c>
    </row>
    <row r="47" spans="1:11" x14ac:dyDescent="0.3">
      <c r="A47">
        <v>46</v>
      </c>
      <c r="B47" t="s">
        <v>462</v>
      </c>
      <c r="C47" s="5">
        <v>-15.956300000000001</v>
      </c>
      <c r="D47" s="5">
        <v>-15.958529</v>
      </c>
      <c r="E47" t="s">
        <v>4523</v>
      </c>
      <c r="F47">
        <v>0</v>
      </c>
      <c r="G47">
        <v>0</v>
      </c>
      <c r="H47" s="5" t="str">
        <f>IF(F47&gt;0,F47-C47,"")</f>
        <v/>
      </c>
      <c r="I47" s="5" t="str">
        <f>IF(G47&gt;0,G47-D47,"")</f>
        <v/>
      </c>
      <c r="J47" t="str">
        <f>""""&amp;B47&amp;""", "&amp;C47&amp;", "&amp;D47&amp;", """&amp;E47&amp;""", " &amp; F47 &amp; ", " &amp; G47</f>
        <v>"H(4) C O(-2)", -15.9563, -15.958529, "H4C&gt;O2", 0, 0</v>
      </c>
      <c r="K47" t="str">
        <f>"[TestCase(" &amp; J47 &amp; ")]"</f>
        <v>[TestCase("H(4) C O(-2)", -15.9563, -15.958529, "H4C&gt;O2", 0, 0)]</v>
      </c>
    </row>
    <row r="48" spans="1:11" x14ac:dyDescent="0.3">
      <c r="A48">
        <v>47</v>
      </c>
      <c r="B48" t="s">
        <v>468</v>
      </c>
      <c r="C48" s="5">
        <v>-15.0146</v>
      </c>
      <c r="D48" s="5">
        <v>-15.010899</v>
      </c>
      <c r="E48" t="s">
        <v>4524</v>
      </c>
      <c r="F48">
        <v>0</v>
      </c>
      <c r="G48">
        <v>0</v>
      </c>
      <c r="H48" s="5" t="str">
        <f>IF(F48&gt;0,F48-C48,"")</f>
        <v/>
      </c>
      <c r="I48" s="5" t="str">
        <f>IF(G48&gt;0,G48-D48,"")</f>
        <v/>
      </c>
      <c r="J48" t="str">
        <f>""""&amp;B48&amp;""", "&amp;C48&amp;", "&amp;D48&amp;", """&amp;E48&amp;""", " &amp; F48 &amp; ", " &amp; G48</f>
        <v>"H(-1) N(-1)", -15.0146, -15.010899, "^0H&gt;H1N1", 0, 0</v>
      </c>
      <c r="K48" t="str">
        <f>"[TestCase(" &amp; J48 &amp; ")]"</f>
        <v>[TestCase("H(-1) N(-1)", -15.0146, -15.010899, "^0H&gt;H1N1", 0, 0)]</v>
      </c>
    </row>
    <row r="49" spans="1:11" x14ac:dyDescent="0.3">
      <c r="A49">
        <v>48</v>
      </c>
      <c r="B49" t="s">
        <v>475</v>
      </c>
      <c r="C49" s="5">
        <v>-15.0113</v>
      </c>
      <c r="D49" s="5">
        <v>-14.999665999999999</v>
      </c>
      <c r="E49" t="s">
        <v>4525</v>
      </c>
      <c r="F49">
        <v>0</v>
      </c>
      <c r="G49">
        <v>0</v>
      </c>
      <c r="H49" s="5" t="str">
        <f>IF(F49&gt;0,F49-C49,"")</f>
        <v/>
      </c>
      <c r="I49" s="5" t="str">
        <f>IF(G49&gt;0,G49-D49,"")</f>
        <v/>
      </c>
      <c r="J49" t="str">
        <f>""""&amp;B49&amp;""", "&amp;C49&amp;", "&amp;D49&amp;", """&amp;E49&amp;""", " &amp; F49 &amp; ", " &amp; G49</f>
        <v>"H(-1) C(-1) N O(-1)", -15.0113, -14.999666, "N&gt;H1C1O1", 0, 0</v>
      </c>
      <c r="K49" t="str">
        <f>"[TestCase(" &amp; J49 &amp; ")]"</f>
        <v>[TestCase("H(-1) C(-1) N O(-1)", -15.0113, -14.999666, "N&gt;H1C1O1", 0, 0)]</v>
      </c>
    </row>
    <row r="50" spans="1:11" x14ac:dyDescent="0.3">
      <c r="A50">
        <v>49</v>
      </c>
      <c r="B50" t="s">
        <v>478</v>
      </c>
      <c r="C50" s="5">
        <v>-14.9716</v>
      </c>
      <c r="D50" s="5">
        <v>-14.974513999999999</v>
      </c>
      <c r="E50" t="s">
        <v>4526</v>
      </c>
      <c r="F50">
        <v>0</v>
      </c>
      <c r="G50">
        <v>0</v>
      </c>
      <c r="H50" s="5" t="str">
        <f>IF(F50&gt;0,F50-C50,"")</f>
        <v/>
      </c>
      <c r="I50" s="5" t="str">
        <f>IF(G50&gt;0,G50-D50,"")</f>
        <v/>
      </c>
      <c r="J50" t="str">
        <f>""""&amp;B50&amp;""", "&amp;C50&amp;", "&amp;D50&amp;", """&amp;E50&amp;""", " &amp; F50 &amp; ", " &amp; G50</f>
        <v>"H(3) C N(-1) O(-1)", -14.9716, -14.974514, "H3C&gt;N1O1", 0, 0</v>
      </c>
      <c r="K50" t="str">
        <f>"[TestCase(" &amp; J50 &amp; ")]"</f>
        <v>[TestCase("H(3) C N(-1) O(-1)", -14.9716, -14.974514, "H3C&gt;N1O1", 0, 0)]</v>
      </c>
    </row>
    <row r="51" spans="1:11" x14ac:dyDescent="0.3">
      <c r="A51">
        <v>50</v>
      </c>
      <c r="B51" t="s">
        <v>483</v>
      </c>
      <c r="C51" s="5">
        <v>-14.069599999999999</v>
      </c>
      <c r="D51" s="5">
        <v>-14.052035999999999</v>
      </c>
      <c r="E51" t="s">
        <v>4527</v>
      </c>
      <c r="F51">
        <v>0</v>
      </c>
      <c r="G51">
        <v>0</v>
      </c>
      <c r="H51" s="5" t="str">
        <f>IF(F51&gt;0,F51-C51,"")</f>
        <v/>
      </c>
      <c r="I51" s="5" t="str">
        <f>IF(G51&gt;0,G51-D51,"")</f>
        <v/>
      </c>
      <c r="J51" t="str">
        <f>""""&amp;B51&amp;""", "&amp;C51&amp;", "&amp;D51&amp;", """&amp;E51&amp;""", " &amp; F51 &amp; ", " &amp; G51</f>
        <v>"H(-6) C(-2) O", -14.0696, -14.052036, "O&gt;H6C2", 0, 0</v>
      </c>
      <c r="K51" t="str">
        <f>"[TestCase(" &amp; J51 &amp; ")]"</f>
        <v>[TestCase("H(-6) C(-2) O", -14.0696, -14.052036, "O&gt;H6C2", 0, 0)]</v>
      </c>
    </row>
    <row r="52" spans="1:11" x14ac:dyDescent="0.3">
      <c r="A52">
        <v>51</v>
      </c>
      <c r="B52" t="s">
        <v>486</v>
      </c>
      <c r="C52" s="5">
        <v>-14.0266</v>
      </c>
      <c r="D52" s="5">
        <v>-14.015650000000001</v>
      </c>
      <c r="E52" t="s">
        <v>4528</v>
      </c>
      <c r="F52">
        <v>0</v>
      </c>
      <c r="G52">
        <v>0</v>
      </c>
      <c r="H52" s="5" t="str">
        <f>IF(F52&gt;0,F52-C52,"")</f>
        <v/>
      </c>
      <c r="I52" s="5" t="str">
        <f>IF(G52&gt;0,G52-D52,"")</f>
        <v/>
      </c>
      <c r="J52" t="str">
        <f>""""&amp;B52&amp;""", "&amp;C52&amp;", "&amp;D52&amp;", """&amp;E52&amp;""", " &amp; F52 &amp; ", " &amp; G52</f>
        <v>"H(-2) C(-1)", -14.0266, -14.01565, "^0H&gt;H2C1", 0, 0</v>
      </c>
      <c r="K52" t="str">
        <f>"[TestCase(" &amp; J52 &amp; ")]"</f>
        <v>[TestCase("H(-2) C(-1)", -14.0266, -14.01565, "^0H&gt;H2C1", 0, 0)]</v>
      </c>
    </row>
    <row r="53" spans="1:11" x14ac:dyDescent="0.3">
      <c r="A53">
        <v>52</v>
      </c>
      <c r="B53" t="s">
        <v>497</v>
      </c>
      <c r="C53" s="5">
        <v>-13.983499999999999</v>
      </c>
      <c r="D53" s="5">
        <v>-13.979265</v>
      </c>
      <c r="E53" t="s">
        <v>4529</v>
      </c>
      <c r="F53">
        <v>0</v>
      </c>
      <c r="G53">
        <v>0</v>
      </c>
      <c r="H53" s="5" t="str">
        <f>IF(F53&gt;0,F53-C53,"")</f>
        <v/>
      </c>
      <c r="I53" s="5" t="str">
        <f>IF(G53&gt;0,G53-D53,"")</f>
        <v/>
      </c>
      <c r="J53" t="str">
        <f>""""&amp;B53&amp;""", "&amp;C53&amp;", "&amp;D53&amp;", """&amp;E53&amp;""", " &amp; F53 &amp; ", " &amp; G53</f>
        <v>"H(2) O(-1)", -13.9835, -13.979265, "H2&gt;O1", 0, 0</v>
      </c>
      <c r="K53" t="str">
        <f>"[TestCase(" &amp; J53 &amp; ")]"</f>
        <v>[TestCase("H(2) O(-1)", -13.9835, -13.979265, "H2&gt;O1", 0, 0)]</v>
      </c>
    </row>
    <row r="54" spans="1:11" x14ac:dyDescent="0.3">
      <c r="A54">
        <v>53</v>
      </c>
      <c r="B54" t="s">
        <v>500</v>
      </c>
      <c r="C54" s="5">
        <v>-13.084899999999999</v>
      </c>
      <c r="D54" s="5">
        <v>-13.068020000000001</v>
      </c>
      <c r="E54" t="s">
        <v>4530</v>
      </c>
      <c r="F54">
        <v>0</v>
      </c>
      <c r="G54">
        <v>0</v>
      </c>
      <c r="H54" s="5" t="str">
        <f>IF(F54&gt;0,F54-C54,"")</f>
        <v/>
      </c>
      <c r="I54" s="5" t="str">
        <f>IF(G54&gt;0,G54-D54,"")</f>
        <v/>
      </c>
      <c r="J54" t="str">
        <f>""""&amp;B54&amp;""", "&amp;C54&amp;", "&amp;D54&amp;", """&amp;E54&amp;""", " &amp; F54 &amp; ", " &amp; G54</f>
        <v>"H(-7) C(-2) N(-1) O(2)", -13.0849, -13.06802, "O2&gt;H7C2N1", 0, 0</v>
      </c>
      <c r="K54" t="str">
        <f>"[TestCase(" &amp; J54 &amp; ")]"</f>
        <v>[TestCase("H(-7) C(-2) N(-1) O(2)", -13.0849, -13.06802, "O2&gt;H7C2N1", 0, 0)]</v>
      </c>
    </row>
    <row r="55" spans="1:11" x14ac:dyDescent="0.3">
      <c r="A55">
        <v>54</v>
      </c>
      <c r="B55" t="s">
        <v>503</v>
      </c>
      <c r="C55" s="5">
        <v>-13.0418</v>
      </c>
      <c r="D55" s="5">
        <v>-13.031634</v>
      </c>
      <c r="E55" t="s">
        <v>4531</v>
      </c>
      <c r="F55">
        <v>0</v>
      </c>
      <c r="G55">
        <v>0</v>
      </c>
      <c r="H55" s="5" t="str">
        <f>IF(F55&gt;0,F55-C55,"")</f>
        <v/>
      </c>
      <c r="I55" s="5" t="str">
        <f>IF(G55&gt;0,G55-D55,"")</f>
        <v/>
      </c>
      <c r="J55" t="str">
        <f>""""&amp;B55&amp;""", "&amp;C55&amp;", "&amp;D55&amp;", """&amp;E55&amp;""", " &amp; F55 &amp; ", " &amp; G55</f>
        <v>"H(-3) C(-1) N(-1) O", -13.0418, -13.031634, "O&gt;H3C1N1", 0, 0</v>
      </c>
      <c r="K55" t="str">
        <f>"[TestCase(" &amp; J55 &amp; ")]"</f>
        <v>[TestCase("H(-3) C(-1) N(-1) O", -13.0418, -13.031634, "O&gt;H3C1N1", 0, 0)]</v>
      </c>
    </row>
    <row r="56" spans="1:11" x14ac:dyDescent="0.3">
      <c r="A56">
        <v>55</v>
      </c>
      <c r="B56" t="s">
        <v>506</v>
      </c>
      <c r="C56" s="5">
        <v>-12.998799999999999</v>
      </c>
      <c r="D56" s="5">
        <v>-12.995248999999999</v>
      </c>
      <c r="E56" t="s">
        <v>4532</v>
      </c>
      <c r="F56">
        <v>0</v>
      </c>
      <c r="G56">
        <v>0</v>
      </c>
      <c r="H56" s="5" t="str">
        <f>IF(F56&gt;0,F56-C56,"")</f>
        <v/>
      </c>
      <c r="I56" s="5" t="str">
        <f>IF(G56&gt;0,G56-D56,"")</f>
        <v/>
      </c>
      <c r="J56" t="str">
        <f>""""&amp;B56&amp;""", "&amp;C56&amp;", "&amp;D56&amp;", """&amp;E56&amp;""", " &amp; F56 &amp; ", " &amp; G56</f>
        <v>"H N(-1)", -12.9988, -12.995249, "H&gt;N1", 0, 0</v>
      </c>
      <c r="K56" t="str">
        <f>"[TestCase(" &amp; J56 &amp; ")]"</f>
        <v>[TestCase("H N(-1)", -12.9988, -12.995249, "H&gt;N1", 0, 0)]</v>
      </c>
    </row>
    <row r="57" spans="1:11" x14ac:dyDescent="0.3">
      <c r="A57">
        <v>56</v>
      </c>
      <c r="B57" t="s">
        <v>509</v>
      </c>
      <c r="C57" s="5">
        <v>-12.053800000000001</v>
      </c>
      <c r="D57" s="5">
        <v>-12.036386</v>
      </c>
      <c r="E57" t="s">
        <v>4533</v>
      </c>
      <c r="F57">
        <v>0</v>
      </c>
      <c r="G57">
        <v>0</v>
      </c>
      <c r="H57" s="5" t="str">
        <f>IF(F57&gt;0,F57-C57,"")</f>
        <v/>
      </c>
      <c r="I57" s="5" t="str">
        <f>IF(G57&gt;0,G57-D57,"")</f>
        <v/>
      </c>
      <c r="J57" t="str">
        <f>""""&amp;B57&amp;""", "&amp;C57&amp;", "&amp;D57&amp;", """&amp;E57&amp;""", " &amp; F57 &amp; ", " &amp; G57</f>
        <v>"H(-4) C(-2) O", -12.0538, -12.036386, "O&gt;H4C2", 0, 0</v>
      </c>
      <c r="K57" t="str">
        <f>"[TestCase(" &amp; J57 &amp; ")]"</f>
        <v>[TestCase("H(-4) C(-2) O", -12.0538, -12.036386, "O&gt;H4C2", 0, 0)]</v>
      </c>
    </row>
    <row r="58" spans="1:11" x14ac:dyDescent="0.3">
      <c r="A58">
        <v>57</v>
      </c>
      <c r="B58" t="s">
        <v>514</v>
      </c>
      <c r="C58" s="5">
        <v>-11.9445</v>
      </c>
      <c r="D58" s="5">
        <v>-12.017759</v>
      </c>
      <c r="E58" t="s">
        <v>4534</v>
      </c>
      <c r="F58">
        <v>0</v>
      </c>
      <c r="G58">
        <v>0</v>
      </c>
      <c r="H58" s="5" t="str">
        <f>IF(F58&gt;0,F58-C58,"")</f>
        <v/>
      </c>
      <c r="I58" s="5" t="str">
        <f>IF(G58&gt;0,G58-D58,"")</f>
        <v/>
      </c>
      <c r="J58" t="str">
        <f>""""&amp;B58&amp;""", "&amp;C58&amp;", "&amp;D58&amp;", """&amp;E58&amp;""", " &amp; F58 &amp; ", " &amp; G58</f>
        <v>"C(-1) O(-2) S", -11.9445, -12.017759, "S&gt;C1O2", 0, 0</v>
      </c>
      <c r="K58" t="str">
        <f>"[TestCase(" &amp; J58 &amp; ")]"</f>
        <v>[TestCase("C(-1) O(-2) S", -11.9445, -12.017759, "S&gt;C1O2", 0, 0)]</v>
      </c>
    </row>
    <row r="59" spans="1:11" x14ac:dyDescent="0.3">
      <c r="A59">
        <v>58</v>
      </c>
      <c r="B59" t="s">
        <v>517</v>
      </c>
      <c r="C59" s="5">
        <v>-10.9597</v>
      </c>
      <c r="D59" s="5">
        <v>-11.033742999999999</v>
      </c>
      <c r="E59" t="s">
        <v>4535</v>
      </c>
      <c r="F59">
        <v>0</v>
      </c>
      <c r="G59">
        <v>0</v>
      </c>
      <c r="H59" s="5" t="str">
        <f>IF(F59&gt;0,F59-C59,"")</f>
        <v/>
      </c>
      <c r="I59" s="5" t="str">
        <f>IF(G59&gt;0,G59-D59,"")</f>
        <v/>
      </c>
      <c r="J59" t="str">
        <f>""""&amp;B59&amp;""", "&amp;C59&amp;", "&amp;D59&amp;", """&amp;E59&amp;""", " &amp; F59 &amp; ", " &amp; G59</f>
        <v>"H(-1) C(-1) N(-1) O(-1) S", -10.9597, -11.033743, "S&gt;H1C1N1O1", 0, 0</v>
      </c>
      <c r="K59" t="str">
        <f>"[TestCase(" &amp; J59 &amp; ")]"</f>
        <v>[TestCase("H(-1) C(-1) N(-1) O(-1) S", -10.9597, -11.033743, "S&gt;H1C1N1O1", 0, 0)]</v>
      </c>
    </row>
    <row r="60" spans="1:11" x14ac:dyDescent="0.3">
      <c r="A60">
        <v>59</v>
      </c>
      <c r="B60" t="s">
        <v>520</v>
      </c>
      <c r="C60" s="5">
        <v>-10.014699999999999</v>
      </c>
      <c r="D60" s="5">
        <v>-10.07488</v>
      </c>
      <c r="E60" t="s">
        <v>4536</v>
      </c>
      <c r="F60">
        <v>0</v>
      </c>
      <c r="G60">
        <v>0</v>
      </c>
      <c r="H60" s="5" t="str">
        <f>IF(F60&gt;0,F60-C60,"")</f>
        <v/>
      </c>
      <c r="I60" s="5" t="str">
        <f>IF(G60&gt;0,G60-D60,"")</f>
        <v/>
      </c>
      <c r="J60" t="str">
        <f>""""&amp;B60&amp;""", "&amp;C60&amp;", "&amp;D60&amp;", """&amp;E60&amp;""", " &amp; F60 &amp; ", " &amp; G60</f>
        <v>"H(-6) C(-3) S", -10.0147, -10.07488, "S&gt;H6C3", 0, 0</v>
      </c>
      <c r="K60" t="str">
        <f>"[TestCase(" &amp; J60 &amp; ")]"</f>
        <v>[TestCase("H(-6) C(-3) S", -10.0147, -10.07488, "S&gt;H6C3", 0, 0)]</v>
      </c>
    </row>
    <row r="61" spans="1:11" x14ac:dyDescent="0.3">
      <c r="A61">
        <v>60</v>
      </c>
      <c r="B61" t="s">
        <v>522</v>
      </c>
      <c r="C61" s="5">
        <v>-10.0412</v>
      </c>
      <c r="D61" s="5">
        <v>-10.031969</v>
      </c>
      <c r="E61" t="s">
        <v>4537</v>
      </c>
      <c r="F61">
        <v>0</v>
      </c>
      <c r="G61">
        <v>0</v>
      </c>
      <c r="H61" s="5" t="str">
        <f>IF(F61&gt;0,F61-C61,"")</f>
        <v/>
      </c>
      <c r="I61" s="5" t="str">
        <f>IF(G61&gt;0,G61-D61,"")</f>
        <v/>
      </c>
      <c r="J61" t="str">
        <f>""""&amp;B61&amp;""", "&amp;C61&amp;", "&amp;D61&amp;", """&amp;E61&amp;""", " &amp; F61 &amp; ", " &amp; G61</f>
        <v>"H(-2) C(-1) N(-2) O(2)", -10.0412, -10.031969, "O2&gt;H2C1N2", 0, 0</v>
      </c>
      <c r="K61" t="str">
        <f>"[TestCase(" &amp; J61 &amp; ")]"</f>
        <v>[TestCase("H(-2) C(-1) N(-2) O(2)", -10.0412, -10.031969, "O2&gt;H2C1N2", 0, 0)]</v>
      </c>
    </row>
    <row r="62" spans="1:11" x14ac:dyDescent="0.3">
      <c r="A62">
        <v>61</v>
      </c>
      <c r="B62" t="s">
        <v>525</v>
      </c>
      <c r="C62" s="5">
        <v>-10.0379</v>
      </c>
      <c r="D62" s="5">
        <v>-10.020735</v>
      </c>
      <c r="E62" t="s">
        <v>4538</v>
      </c>
      <c r="F62">
        <v>0</v>
      </c>
      <c r="G62">
        <v>0</v>
      </c>
      <c r="H62" s="5" t="str">
        <f>IF(F62&gt;0,F62-C62,"")</f>
        <v/>
      </c>
      <c r="I62" s="5" t="str">
        <f>IF(G62&gt;0,G62-D62,"")</f>
        <v/>
      </c>
      <c r="J62" t="str">
        <f>""""&amp;B62&amp;""", "&amp;C62&amp;", "&amp;D62&amp;", """&amp;E62&amp;""", " &amp; F62 &amp; ", " &amp; G62</f>
        <v>"H(-2) C(-2) O", -10.0379, -10.020735, "O&gt;H2C2", 0, 0</v>
      </c>
      <c r="K62" t="str">
        <f>"[TestCase(" &amp; J62 &amp; ")]"</f>
        <v>[TestCase("H(-2) C(-2) O", -10.0379, -10.020735, "O&gt;H2C2", 0, 0)]</v>
      </c>
    </row>
    <row r="63" spans="1:11" x14ac:dyDescent="0.3">
      <c r="A63">
        <v>62</v>
      </c>
      <c r="B63" t="s">
        <v>528</v>
      </c>
      <c r="C63" s="5">
        <v>-10.034599999999999</v>
      </c>
      <c r="D63" s="5">
        <v>-10.009501999999999</v>
      </c>
      <c r="E63" t="s">
        <v>4539</v>
      </c>
      <c r="F63">
        <v>0</v>
      </c>
      <c r="G63">
        <v>0</v>
      </c>
      <c r="H63" s="5" t="str">
        <f>IF(F63&gt;0,F63-C63,"")</f>
        <v/>
      </c>
      <c r="I63" s="5" t="str">
        <f>IF(G63&gt;0,G63-D63,"")</f>
        <v/>
      </c>
      <c r="J63" t="str">
        <f>""""&amp;B63&amp;""", "&amp;C63&amp;", "&amp;D63&amp;", """&amp;E63&amp;""", " &amp; F63 &amp; ", " &amp; G63</f>
        <v>"H(-2) C(-3) N(2)", -10.0346, -10.009502, "N2&gt;H2C3", 0, 0</v>
      </c>
      <c r="K63" t="str">
        <f>"[TestCase(" &amp; J63 &amp; ")]"</f>
        <v>[TestCase("H(-2) C(-3) N(2)", -10.0346, -10.009502, "N2&gt;H2C3", 0, 0)]</v>
      </c>
    </row>
    <row r="64" spans="1:11" x14ac:dyDescent="0.3">
      <c r="A64">
        <v>63</v>
      </c>
      <c r="B64" t="s">
        <v>531</v>
      </c>
      <c r="C64" s="5">
        <v>-9.0117999999999991</v>
      </c>
      <c r="D64" s="5">
        <v>-9.0326970000000006</v>
      </c>
      <c r="E64" t="s">
        <v>4540</v>
      </c>
      <c r="F64">
        <v>0</v>
      </c>
      <c r="G64">
        <v>0</v>
      </c>
      <c r="H64" s="5" t="str">
        <f>IF(F64&gt;0,F64-C64,"")</f>
        <v/>
      </c>
      <c r="I64" s="5" t="str">
        <f>IF(G64&gt;0,G64-D64,"")</f>
        <v/>
      </c>
      <c r="J64" t="str">
        <f>""""&amp;B64&amp;""", "&amp;C64&amp;", "&amp;D64&amp;", """&amp;E64&amp;""", " &amp; F64 &amp; ", " &amp; G64</f>
        <v>"H(-3) C(3) N(-3)", -9.0118, -9.032697, "C3&gt;H3N3", 0, 0</v>
      </c>
      <c r="K64" t="str">
        <f>"[TestCase(" &amp; J64 &amp; ")]"</f>
        <v>[TestCase("H(-3) C(3) N(-3)", -9.0118, -9.032697, "C3&gt;H3N3", 0, 0)]</v>
      </c>
    </row>
    <row r="65" spans="1:11" x14ac:dyDescent="0.3">
      <c r="A65">
        <v>64</v>
      </c>
      <c r="B65" t="s">
        <v>534</v>
      </c>
      <c r="C65" s="5">
        <v>-9.0100999999999996</v>
      </c>
      <c r="D65" s="5">
        <v>-9.0003340000000005</v>
      </c>
      <c r="E65" t="s">
        <v>4541</v>
      </c>
      <c r="F65">
        <v>0</v>
      </c>
      <c r="G65">
        <v>0</v>
      </c>
      <c r="H65" s="5" t="str">
        <f>IF(F65&gt;0,F65-C65,"")</f>
        <v/>
      </c>
      <c r="I65" s="5" t="str">
        <f>IF(G65&gt;0,G65-D65,"")</f>
        <v/>
      </c>
      <c r="J65" t="str">
        <f>""""&amp;B65&amp;""", "&amp;C65&amp;", "&amp;D65&amp;", """&amp;E65&amp;""", " &amp; F65 &amp; ", " &amp; G65</f>
        <v>"H C(-1) N(-1) O", -9.0101, -9.000334, "HO&gt;C1N1", 0, 0</v>
      </c>
      <c r="K65" t="str">
        <f>"[TestCase(" &amp; J65 &amp; ")]"</f>
        <v>[TestCase("H C(-1) N(-1) O", -9.0101, -9.000334, "HO&gt;C1N1", 0, 0)]</v>
      </c>
    </row>
    <row r="66" spans="1:11" x14ac:dyDescent="0.3">
      <c r="A66">
        <v>65</v>
      </c>
      <c r="B66" t="s">
        <v>537</v>
      </c>
      <c r="C66" s="5">
        <v>-8.9670000000000005</v>
      </c>
      <c r="D66" s="5">
        <v>-8.9639489999999995</v>
      </c>
      <c r="E66" t="s">
        <v>4542</v>
      </c>
      <c r="F66">
        <v>0</v>
      </c>
      <c r="G66">
        <v>0</v>
      </c>
      <c r="H66" s="5" t="str">
        <f>IF(F66&gt;0,F66-C66,"")</f>
        <v/>
      </c>
      <c r="I66" s="5" t="str">
        <f>IF(G66&gt;0,G66-D66,"")</f>
        <v/>
      </c>
      <c r="J66" t="str">
        <f>""""&amp;B66&amp;""", "&amp;C66&amp;", "&amp;D66&amp;", """&amp;E66&amp;""", " &amp; F66 &amp; ", " &amp; G66</f>
        <v>"H(5) N(-1)", -8.967, -8.963949, "H5&gt;N1", 0, 0</v>
      </c>
      <c r="K66" t="str">
        <f>"[TestCase(" &amp; J66 &amp; ")]"</f>
        <v>[TestCase("H(5) N(-1)", -8.967, -8.963949, "H5&gt;N1", 0, 0)]</v>
      </c>
    </row>
    <row r="67" spans="1:11" x14ac:dyDescent="0.3">
      <c r="A67">
        <v>66</v>
      </c>
      <c r="B67" t="s">
        <v>540</v>
      </c>
      <c r="C67" s="5">
        <v>-8.0252999999999997</v>
      </c>
      <c r="D67" s="5">
        <v>-8.0163189999999993</v>
      </c>
      <c r="E67" t="s">
        <v>4543</v>
      </c>
      <c r="F67">
        <v>0</v>
      </c>
      <c r="G67">
        <v>0</v>
      </c>
      <c r="H67" s="5" t="str">
        <f>IF(F67&gt;0,F67-C67,"")</f>
        <v/>
      </c>
      <c r="I67" s="5" t="str">
        <f>IF(G67&gt;0,G67-D67,"")</f>
        <v/>
      </c>
      <c r="J67" t="str">
        <f>""""&amp;B67&amp;""", "&amp;C67&amp;", "&amp;D67&amp;", """&amp;E67&amp;""", " &amp; F67 &amp; ", " &amp; G67</f>
        <v>"C(-1) N(-2) O(2)", -8.0253, -8.016319, "O2&gt;C1N2", 0, 0</v>
      </c>
      <c r="K67" t="str">
        <f>"[TestCase(" &amp; J67 &amp; ")]"</f>
        <v>[TestCase("C(-1) N(-2) O(2)", -8.0253, -8.016319, "O2&gt;C1N2", 0, 0)]</v>
      </c>
    </row>
    <row r="68" spans="1:11" x14ac:dyDescent="0.3">
      <c r="A68">
        <v>67</v>
      </c>
      <c r="B68" t="s">
        <v>543</v>
      </c>
      <c r="C68" s="5">
        <v>-6.9875999999999996</v>
      </c>
      <c r="D68" s="5">
        <v>-6.962218</v>
      </c>
      <c r="E68" t="s">
        <v>4544</v>
      </c>
      <c r="F68">
        <v>0</v>
      </c>
      <c r="G68">
        <v>0</v>
      </c>
      <c r="H68" s="5" t="str">
        <f>IF(F68&gt;0,F68-C68,"")</f>
        <v/>
      </c>
      <c r="I68" s="5" t="str">
        <f>IF(G68&gt;0,G68-D68,"")</f>
        <v/>
      </c>
      <c r="J68" t="str">
        <f>""""&amp;B68&amp;""", "&amp;C68&amp;", "&amp;D68&amp;", """&amp;E68&amp;""", " &amp; F68 &amp; ", " &amp; G68</f>
        <v>"H(3) C(-3) N(3) O(-1)", -6.9876, -6.962218, "H3N3&gt;C3O1", 0, 0</v>
      </c>
      <c r="K68" t="str">
        <f>"[TestCase(" &amp; J68 &amp; ")]"</f>
        <v>[TestCase("H(3) C(-3) N(3) O(-1)", -6.9876, -6.962218, "H3N3&gt;C3O1", 0, 0)]</v>
      </c>
    </row>
    <row r="69" spans="1:11" x14ac:dyDescent="0.3">
      <c r="A69">
        <v>68</v>
      </c>
      <c r="B69" t="s">
        <v>546</v>
      </c>
      <c r="C69" s="5">
        <v>-5.9432</v>
      </c>
      <c r="D69" s="5">
        <v>-6.018427</v>
      </c>
      <c r="E69" t="s">
        <v>4545</v>
      </c>
      <c r="F69">
        <v>0</v>
      </c>
      <c r="G69">
        <v>0</v>
      </c>
      <c r="H69" s="5" t="str">
        <f>IF(F69&gt;0,F69-C69,"")</f>
        <v/>
      </c>
      <c r="I69" s="5" t="str">
        <f>IF(G69&gt;0,G69-D69,"")</f>
        <v/>
      </c>
      <c r="J69" t="str">
        <f>""""&amp;B69&amp;""", "&amp;C69&amp;", "&amp;D69&amp;", """&amp;E69&amp;""", " &amp; F69 &amp; ", " &amp; G69</f>
        <v>"H(2) C(-1) N(-2) S", -5.9432, -6.018427, "H2S&gt;C1N2", 0, 0</v>
      </c>
      <c r="K69" t="str">
        <f>"[TestCase(" &amp; J69 &amp; ")]"</f>
        <v>[TestCase("H(2) C(-1) N(-2) S", -5.9432, -6.018427, "H2S&gt;C1N2", 0, 0)]</v>
      </c>
    </row>
    <row r="70" spans="1:11" x14ac:dyDescent="0.3">
      <c r="A70">
        <v>69</v>
      </c>
      <c r="B70" t="s">
        <v>549</v>
      </c>
      <c r="C70" s="5">
        <v>-6.0277000000000003</v>
      </c>
      <c r="D70" s="5">
        <v>-5.9564209999999997</v>
      </c>
      <c r="E70" t="s">
        <v>4546</v>
      </c>
      <c r="F70">
        <v>0</v>
      </c>
      <c r="G70">
        <v>0</v>
      </c>
      <c r="H70" s="5" t="str">
        <f>IF(F70&gt;0,F70-C70,"")</f>
        <v/>
      </c>
      <c r="I70" s="5" t="str">
        <f>IF(G70&gt;0,G70-D70,"")</f>
        <v/>
      </c>
      <c r="J70" t="str">
        <f>""""&amp;B70&amp;""", "&amp;C70&amp;", "&amp;D70&amp;", """&amp;E70&amp;""", " &amp; F70 &amp; ", " &amp; G70</f>
        <v>"H(2) C(2) S(-1)", -6.0277, -5.956421, "H2C2&gt;S1", 0, 0</v>
      </c>
      <c r="K70" t="str">
        <f>"[TestCase(" &amp; J70 &amp; ")]"</f>
        <v>[TestCase("H(2) C(2) S(-1)", -6.0277, -5.956421, "H2C2&gt;S1", 0, 0)]</v>
      </c>
    </row>
    <row r="71" spans="1:11" x14ac:dyDescent="0.3">
      <c r="A71">
        <v>70</v>
      </c>
      <c r="B71" t="s">
        <v>552</v>
      </c>
      <c r="C71" s="5">
        <v>-5.0793999999999997</v>
      </c>
      <c r="D71" s="5">
        <v>-4.9863239999999998</v>
      </c>
      <c r="E71" t="s">
        <v>4547</v>
      </c>
      <c r="F71">
        <v>0</v>
      </c>
      <c r="G71">
        <v>0</v>
      </c>
      <c r="H71" s="5" t="str">
        <f>IF(F71&gt;0,F71-C71,"")</f>
        <v/>
      </c>
      <c r="I71" s="5" t="str">
        <f>IF(G71&gt;0,G71-D71,"")</f>
        <v/>
      </c>
      <c r="J71" t="str">
        <f>""""&amp;B71&amp;""", "&amp;C71&amp;", "&amp;D71&amp;", """&amp;E71&amp;""", " &amp; F71 &amp; ", " &amp; G71</f>
        <v>"H(-3) C(-1) N(3) S(-1)", -5.0794, -4.986324, "N3&gt;H3C1S1", 0, 0</v>
      </c>
      <c r="K71" t="str">
        <f>"[TestCase(" &amp; J71 &amp; ")]"</f>
        <v>[TestCase("H(-3) C(-1) N(3) S(-1)", -5.0794, -4.986324, "N3&gt;H3C1S1", 0, 0)]</v>
      </c>
    </row>
    <row r="72" spans="1:11" x14ac:dyDescent="0.3">
      <c r="A72">
        <v>71</v>
      </c>
      <c r="B72" t="s">
        <v>555</v>
      </c>
      <c r="C72" s="5">
        <v>-3.9887000000000001</v>
      </c>
      <c r="D72" s="5">
        <v>-3.9949150000000002</v>
      </c>
      <c r="E72" t="s">
        <v>4548</v>
      </c>
      <c r="F72">
        <v>0</v>
      </c>
      <c r="G72">
        <v>0</v>
      </c>
      <c r="H72" s="5" t="str">
        <f>IF(F72&gt;0,F72-C72,"")</f>
        <v/>
      </c>
      <c r="I72" s="5" t="str">
        <f>IF(G72&gt;0,G72-D72,"")</f>
        <v/>
      </c>
      <c r="J72" t="str">
        <f>""""&amp;B72&amp;""", "&amp;C72&amp;", "&amp;D72&amp;", """&amp;E72&amp;""", " &amp; F72 &amp; ", " &amp; G72</f>
        <v>"C O(-1)", -3.9887, -3.994915, "C&gt;O1", 0, 0</v>
      </c>
      <c r="K72" t="str">
        <f>"[TestCase(" &amp; J72 &amp; ")]"</f>
        <v>[TestCase("C O(-1)", -3.9887, -3.994915, "C&gt;O1", 0, 0)]</v>
      </c>
    </row>
    <row r="73" spans="1:11" x14ac:dyDescent="0.3">
      <c r="A73">
        <v>72</v>
      </c>
      <c r="B73" t="s">
        <v>560</v>
      </c>
      <c r="C73" s="5">
        <v>-4.0118</v>
      </c>
      <c r="D73" s="5">
        <v>-3.9407709999999998</v>
      </c>
      <c r="E73" t="s">
        <v>4549</v>
      </c>
      <c r="F73">
        <v>0</v>
      </c>
      <c r="G73">
        <v>0</v>
      </c>
      <c r="H73" s="5" t="str">
        <f>IF(F73&gt;0,F73-C73,"")</f>
        <v/>
      </c>
      <c r="I73" s="5" t="str">
        <f>IF(G73&gt;0,G73-D73,"")</f>
        <v/>
      </c>
      <c r="J73" t="str">
        <f>""""&amp;B73&amp;""", "&amp;C73&amp;", "&amp;D73&amp;", """&amp;E73&amp;""", " &amp; F73 &amp; ", " &amp; G73</f>
        <v>"H(4) C(2) S(-1)", -4.0118, -3.940771, "H4C2&gt;S1", 0, 0</v>
      </c>
      <c r="K73" t="str">
        <f>"[TestCase(" &amp; J73 &amp; ")]"</f>
        <v>[TestCase("H(4) C(2) S(-1)", -4.0118, -3.940771, "H4C2&gt;S1", 0, 0)]</v>
      </c>
    </row>
    <row r="74" spans="1:11" x14ac:dyDescent="0.3">
      <c r="A74">
        <v>73</v>
      </c>
      <c r="B74" t="s">
        <v>563</v>
      </c>
      <c r="C74" s="5">
        <v>-3.0668000000000002</v>
      </c>
      <c r="D74" s="5">
        <v>-2.9819070000000001</v>
      </c>
      <c r="E74" t="s">
        <v>4550</v>
      </c>
      <c r="F74">
        <v>0</v>
      </c>
      <c r="G74">
        <v>0</v>
      </c>
      <c r="H74" s="5" t="str">
        <f>IF(F74&gt;0,F74-C74,"")</f>
        <v/>
      </c>
      <c r="I74" s="5" t="str">
        <f>IF(G74&gt;0,G74-D74,"")</f>
        <v/>
      </c>
      <c r="J74" t="str">
        <f>""""&amp;B74&amp;""", "&amp;C74&amp;", "&amp;D74&amp;", """&amp;E74&amp;""", " &amp; F74 &amp; ", " &amp; G74</f>
        <v>"H(-1) N O S(-1)", -3.0668, -2.981907, "NO&gt;H1S1", 0, 0</v>
      </c>
      <c r="K74" t="str">
        <f>"[TestCase(" &amp; J74 &amp; ")]"</f>
        <v>[TestCase("H(-1) N O S(-1)", -3.0668, -2.981907, "NO&gt;H1S1", 0, 0)]</v>
      </c>
    </row>
    <row r="75" spans="1:11" x14ac:dyDescent="0.3">
      <c r="A75">
        <v>74</v>
      </c>
      <c r="B75" t="s">
        <v>566</v>
      </c>
      <c r="C75" s="5">
        <v>-3.0238</v>
      </c>
      <c r="D75" s="5">
        <v>-2.945522</v>
      </c>
      <c r="E75" t="s">
        <v>4551</v>
      </c>
      <c r="F75">
        <v>0</v>
      </c>
      <c r="G75">
        <v>0</v>
      </c>
      <c r="H75" s="5" t="str">
        <f>IF(F75&gt;0,F75-C75,"")</f>
        <v/>
      </c>
      <c r="I75" s="5" t="str">
        <f>IF(G75&gt;0,G75-D75,"")</f>
        <v/>
      </c>
      <c r="J75" t="str">
        <f>""""&amp;B75&amp;""", "&amp;C75&amp;", "&amp;D75&amp;", """&amp;E75&amp;""", " &amp; F75 &amp; ", " &amp; G75</f>
        <v>"H(3) C N S(-1)", -3.0238, -2.945522, "H3CN&gt;S1", 0, 0</v>
      </c>
      <c r="K75" t="str">
        <f>"[TestCase(" &amp; J75 &amp; ")]"</f>
        <v>[TestCase("H(3) C N S(-1)", -3.0238, -2.945522, "H3CN&gt;S1", 0, 0)]</v>
      </c>
    </row>
    <row r="76" spans="1:11" x14ac:dyDescent="0.3">
      <c r="A76">
        <v>75</v>
      </c>
      <c r="B76" t="s">
        <v>572</v>
      </c>
      <c r="C76" s="5">
        <v>-2.0158999999999998</v>
      </c>
      <c r="D76" s="5">
        <v>-2.0156499999999999</v>
      </c>
      <c r="E76" t="s">
        <v>4552</v>
      </c>
      <c r="F76">
        <v>0</v>
      </c>
      <c r="G76">
        <v>0</v>
      </c>
      <c r="H76" s="5" t="str">
        <f>IF(F76&gt;0,F76-C76,"")</f>
        <v/>
      </c>
      <c r="I76" s="5" t="str">
        <f>IF(G76&gt;0,G76-D76,"")</f>
        <v/>
      </c>
      <c r="J76" t="str">
        <f>""""&amp;B76&amp;""", "&amp;C76&amp;", "&amp;D76&amp;", """&amp;E76&amp;""", " &amp; F76 &amp; ", " &amp; G76</f>
        <v>"H(-2)", -2.0159, -2.01565, "^0H&gt;H2", 0, 0</v>
      </c>
      <c r="K76" t="str">
        <f>"[TestCase(" &amp; J76 &amp; ")]"</f>
        <v>[TestCase("H(-2)", -2.0159, -2.01565, "^0H&gt;H2", 0, 0)]</v>
      </c>
    </row>
    <row r="77" spans="1:11" x14ac:dyDescent="0.3">
      <c r="A77">
        <v>76</v>
      </c>
      <c r="B77" t="s">
        <v>579</v>
      </c>
      <c r="C77" s="5">
        <v>-2.0821000000000001</v>
      </c>
      <c r="D77" s="5">
        <v>-1.997892</v>
      </c>
      <c r="E77" t="s">
        <v>4553</v>
      </c>
      <c r="F77">
        <v>0</v>
      </c>
      <c r="G77">
        <v>0</v>
      </c>
      <c r="H77" s="5" t="str">
        <f>IF(F77&gt;0,F77-C77,"")</f>
        <v/>
      </c>
      <c r="I77" s="5" t="str">
        <f>IF(G77&gt;0,G77-D77,"")</f>
        <v/>
      </c>
      <c r="J77" t="str">
        <f>""""&amp;B77&amp;""", "&amp;C77&amp;", "&amp;D77&amp;", """&amp;E77&amp;""", " &amp; F77 &amp; ", " &amp; G77</f>
        <v>"H(-2) O(2) S(-1)", -2.0821, -1.997892, "O2&gt;H2S1", 0, 0</v>
      </c>
      <c r="K77" t="str">
        <f>"[TestCase(" &amp; J77 &amp; ")]"</f>
        <v>[TestCase("H(-2) O(2) S(-1)", -2.0821, -1.997892, "O2&gt;H2S1", 0, 0)]</v>
      </c>
    </row>
    <row r="78" spans="1:11" x14ac:dyDescent="0.3">
      <c r="A78">
        <v>77</v>
      </c>
      <c r="B78" t="s">
        <v>582</v>
      </c>
      <c r="C78" s="5">
        <v>-1.9728000000000001</v>
      </c>
      <c r="D78" s="5">
        <v>-1.9792650000000001</v>
      </c>
      <c r="E78" t="s">
        <v>4554</v>
      </c>
      <c r="F78">
        <v>0</v>
      </c>
      <c r="G78">
        <v>0</v>
      </c>
      <c r="H78" s="5" t="str">
        <f>IF(F78&gt;0,F78-C78,"")</f>
        <v/>
      </c>
      <c r="I78" s="5" t="str">
        <f>IF(G78&gt;0,G78-D78,"")</f>
        <v/>
      </c>
      <c r="J78" t="str">
        <f>""""&amp;B78&amp;""", "&amp;C78&amp;", "&amp;D78&amp;", """&amp;E78&amp;""", " &amp; F78 &amp; ", " &amp; G78</f>
        <v>"H(2) C O(-1)", -1.9728, -1.979265, "H2C&gt;O1", 0, 0</v>
      </c>
      <c r="K78" t="str">
        <f>"[TestCase(" &amp; J78 &amp; ")]"</f>
        <v>[TestCase("H(2) C O(-1)", -1.9728, -1.979265, "H2C&gt;O1", 0, 0)]</v>
      </c>
    </row>
    <row r="79" spans="1:11" x14ac:dyDescent="0.3">
      <c r="A79">
        <v>78</v>
      </c>
      <c r="B79" t="s">
        <v>585</v>
      </c>
      <c r="C79" s="5">
        <v>-2.0390000000000001</v>
      </c>
      <c r="D79" s="5">
        <v>-1.961506</v>
      </c>
      <c r="E79" t="s">
        <v>4555</v>
      </c>
      <c r="F79">
        <v>0</v>
      </c>
      <c r="G79">
        <v>0</v>
      </c>
      <c r="H79" s="5" t="str">
        <f>IF(F79&gt;0,F79-C79,"")</f>
        <v/>
      </c>
      <c r="I79" s="5" t="str">
        <f>IF(G79&gt;0,G79-D79,"")</f>
        <v/>
      </c>
      <c r="J79" t="str">
        <f>""""&amp;B79&amp;""", "&amp;C79&amp;", "&amp;D79&amp;", """&amp;E79&amp;""", " &amp; F79 &amp; ", " &amp; G79</f>
        <v>"H(2) C O S(-1)", -2.039, -1.961506, "H2CO&gt;S1", 0, 0</v>
      </c>
      <c r="K79" t="str">
        <f>"[TestCase(" &amp; J79 &amp; ")]"</f>
        <v>[TestCase("H(2) C O S(-1)", -2.039, -1.961506, "H2CO&gt;S1", 0, 0)]</v>
      </c>
    </row>
    <row r="80" spans="1:11" x14ac:dyDescent="0.3">
      <c r="A80">
        <v>79</v>
      </c>
      <c r="B80" t="s">
        <v>588</v>
      </c>
      <c r="C80" s="5">
        <v>-1.9298</v>
      </c>
      <c r="D80" s="5">
        <v>-1.942879</v>
      </c>
      <c r="E80" t="s">
        <v>4556</v>
      </c>
      <c r="F80">
        <v>0</v>
      </c>
      <c r="G80">
        <v>0</v>
      </c>
      <c r="H80" s="5" t="str">
        <f>IF(F80&gt;0,F80-C80,"")</f>
        <v/>
      </c>
      <c r="I80" s="5" t="str">
        <f>IF(G80&gt;0,G80-D80,"")</f>
        <v/>
      </c>
      <c r="J80" t="str">
        <f>""""&amp;B80&amp;""", "&amp;C80&amp;", "&amp;D80&amp;", """&amp;E80&amp;""", " &amp; F80 &amp; ", " &amp; G80</f>
        <v>"H(6) C(2) O(-2)", -1.9298, -1.942879, "H6C2&gt;O2", 0, 0</v>
      </c>
      <c r="K80" t="str">
        <f>"[TestCase(" &amp; J80 &amp; ")]"</f>
        <v>[TestCase("H(6) C(2) O(-2)", -1.9298, -1.942879, "H6C2&gt;O2", 0, 0)]</v>
      </c>
    </row>
    <row r="81" spans="1:11" x14ac:dyDescent="0.3">
      <c r="A81">
        <v>80</v>
      </c>
      <c r="B81" t="s">
        <v>592</v>
      </c>
      <c r="C81" s="5">
        <v>-1.0310999999999999</v>
      </c>
      <c r="D81" s="5">
        <v>-1.0316339999999999</v>
      </c>
      <c r="E81" t="s">
        <v>4557</v>
      </c>
      <c r="F81">
        <v>0</v>
      </c>
      <c r="G81">
        <v>0</v>
      </c>
      <c r="H81" s="5" t="str">
        <f>IF(F81&gt;0,F81-C81,"")</f>
        <v/>
      </c>
      <c r="I81" s="5" t="str">
        <f>IF(G81&gt;0,G81-D81,"")</f>
        <v/>
      </c>
      <c r="J81" t="str">
        <f>""""&amp;B81&amp;""", "&amp;C81&amp;", "&amp;D81&amp;", """&amp;E81&amp;""", " &amp; F81 &amp; ", " &amp; G81</f>
        <v>"H(-3) N(-1) O", -1.0311, -1.031634, "O&gt;H3N1", 0, 0</v>
      </c>
      <c r="K81" t="str">
        <f>"[TestCase(" &amp; J81 &amp; ")]"</f>
        <v>[TestCase("H(-3) N(-1) O", -1.0311, -1.031634, "O&gt;H3N1", 0, 0)]</v>
      </c>
    </row>
    <row r="82" spans="1:11" x14ac:dyDescent="0.3">
      <c r="A82">
        <v>81</v>
      </c>
      <c r="B82" t="s">
        <v>596</v>
      </c>
      <c r="C82" s="5">
        <v>-1.0079</v>
      </c>
      <c r="D82" s="5">
        <v>-1.007825</v>
      </c>
      <c r="E82" t="s">
        <v>4558</v>
      </c>
      <c r="F82">
        <v>0</v>
      </c>
      <c r="G82">
        <v>0</v>
      </c>
      <c r="H82" s="5" t="str">
        <f>IF(F82&gt;0,F82-C82,"")</f>
        <v/>
      </c>
      <c r="I82" s="5" t="str">
        <f>IF(G82&gt;0,G82-D82,"")</f>
        <v/>
      </c>
      <c r="J82" t="str">
        <f>""""&amp;B82&amp;""", "&amp;C82&amp;", "&amp;D82&amp;", """&amp;E82&amp;""", " &amp; F82 &amp; ", " &amp; G82</f>
        <v>"H(-1)", -1.0079, -1.007825, "^0H&gt;H1", 0, 0</v>
      </c>
      <c r="K82" t="str">
        <f>"[TestCase(" &amp; J82 &amp; ")]"</f>
        <v>[TestCase("H(-1)", -1.0079, -1.007825, "^0H&gt;H1", 0, 0)]</v>
      </c>
    </row>
    <row r="83" spans="1:11" x14ac:dyDescent="0.3">
      <c r="A83">
        <v>82</v>
      </c>
      <c r="B83" t="s">
        <v>600</v>
      </c>
      <c r="C83" s="5">
        <v>-0.98480000000000001</v>
      </c>
      <c r="D83" s="5">
        <v>-0.984016</v>
      </c>
      <c r="E83" t="s">
        <v>4559</v>
      </c>
      <c r="F83">
        <v>0</v>
      </c>
      <c r="G83">
        <v>0</v>
      </c>
      <c r="H83" s="5" t="str">
        <f>IF(F83&gt;0,F83-C83,"")</f>
        <v/>
      </c>
      <c r="I83" s="5" t="str">
        <f>IF(G83&gt;0,G83-D83,"")</f>
        <v/>
      </c>
      <c r="J83" t="str">
        <f>""""&amp;B83&amp;""", "&amp;C83&amp;", "&amp;D83&amp;", """&amp;E83&amp;""", " &amp; F83 &amp; ", " &amp; G83</f>
        <v>"H N O(-1)", -0.9848, -0.984016, "HN&gt;O1", 0, 0</v>
      </c>
      <c r="K83" t="str">
        <f>"[TestCase(" &amp; J83 &amp; ")]"</f>
        <v>[TestCase("H N O(-1)", -0.9848, -0.984016, "HN&gt;O1", 0, 0)]</v>
      </c>
    </row>
    <row r="84" spans="1:11" x14ac:dyDescent="0.3">
      <c r="A84">
        <v>83</v>
      </c>
      <c r="B84" t="s">
        <v>607</v>
      </c>
      <c r="C84" s="5">
        <v>-0.98370000000000002</v>
      </c>
      <c r="D84" s="5">
        <v>-0.97900600000000004</v>
      </c>
      <c r="E84" t="s">
        <v>4560</v>
      </c>
      <c r="F84">
        <v>0</v>
      </c>
      <c r="G84">
        <v>0</v>
      </c>
      <c r="H84" s="5" t="str">
        <f>IF(F84&gt;0,F84-C84,"")</f>
        <v/>
      </c>
      <c r="I84" s="5" t="str">
        <f>IF(G84&gt;0,G84-D84,"")</f>
        <v/>
      </c>
      <c r="J84" t="str">
        <f>""""&amp;B84&amp;""", "&amp;C84&amp;", "&amp;D84&amp;", """&amp;E84&amp;""", " &amp; F84 &amp; ", " &amp; G84</f>
        <v>"H(-2) 2H(2) 13C O(-1)", -0.9837, -0.979006, "D2^13.003355C&gt;H2O1", 0, 0</v>
      </c>
      <c r="K84" t="str">
        <f>"[TestCase(" &amp; J84 &amp; ")]"</f>
        <v>[TestCase("H(-2) 2H(2) 13C O(-1)", -0.9837, -0.979006, "D2^13.003355C&gt;H2O1", 0, 0)]</v>
      </c>
    </row>
    <row r="85" spans="1:11" x14ac:dyDescent="0.3">
      <c r="A85">
        <v>84</v>
      </c>
      <c r="B85" t="s">
        <v>610</v>
      </c>
      <c r="C85" s="5">
        <v>-0.94499999999999995</v>
      </c>
      <c r="D85" s="5">
        <v>-0.95886300000000002</v>
      </c>
      <c r="E85" t="s">
        <v>4561</v>
      </c>
      <c r="F85">
        <v>0</v>
      </c>
      <c r="G85">
        <v>0</v>
      </c>
      <c r="H85" s="5" t="str">
        <f>IF(F85&gt;0,F85-C85,"")</f>
        <v/>
      </c>
      <c r="I85" s="5" t="str">
        <f>IF(G85&gt;0,G85-D85,"")</f>
        <v/>
      </c>
      <c r="J85" t="str">
        <f>""""&amp;B85&amp;""", "&amp;C85&amp;", "&amp;D85&amp;", """&amp;E85&amp;""", " &amp; F85 &amp; ", " &amp; G85</f>
        <v>"H(5) C(2) N(-1) O(-1)", -0.945, -0.958863, "H5C2&gt;N1O1", 0, 0</v>
      </c>
      <c r="K85" t="str">
        <f>"[TestCase(" &amp; J85 &amp; ")]"</f>
        <v>[TestCase("H(5) C(2) N(-1) O(-1)", -0.945, -0.958863, "H5C2&gt;N1O1", 0, 0)]</v>
      </c>
    </row>
    <row r="86" spans="1:11" x14ac:dyDescent="0.3">
      <c r="A86">
        <v>85</v>
      </c>
      <c r="B86" t="s">
        <v>613</v>
      </c>
      <c r="C86" s="5">
        <v>-0.94169999999999998</v>
      </c>
      <c r="D86" s="5">
        <v>-0.94762999999999997</v>
      </c>
      <c r="E86" t="s">
        <v>4562</v>
      </c>
      <c r="F86">
        <v>0</v>
      </c>
      <c r="G86">
        <v>0</v>
      </c>
      <c r="H86" s="5" t="str">
        <f>IF(F86&gt;0,F86-C86,"")</f>
        <v/>
      </c>
      <c r="I86" s="5" t="str">
        <f>IF(G86&gt;0,G86-D86,"")</f>
        <v/>
      </c>
      <c r="J86" t="str">
        <f>""""&amp;B86&amp;""", "&amp;C86&amp;", "&amp;D86&amp;", """&amp;E86&amp;""", " &amp; F86 &amp; ", " &amp; G86</f>
        <v>"H(5) C N O(-2)", -0.9417, -0.94763, "H5CN&gt;O2", 0, 0</v>
      </c>
      <c r="K86" t="str">
        <f>"[TestCase(" &amp; J86 &amp; ")]"</f>
        <v>[TestCase("H(5) C N O(-2)", -0.9417, -0.94763, "H5CN&gt;O2", 0, 0)]</v>
      </c>
    </row>
    <row r="87" spans="1:11" x14ac:dyDescent="0.3">
      <c r="A87">
        <v>86</v>
      </c>
      <c r="B87" t="s">
        <v>616</v>
      </c>
      <c r="C87" s="5">
        <v>-4.3099999999999999E-2</v>
      </c>
      <c r="D87" s="5">
        <v>-3.6386000000000002E-2</v>
      </c>
      <c r="E87" t="s">
        <v>4563</v>
      </c>
      <c r="F87">
        <v>0</v>
      </c>
      <c r="G87">
        <v>0</v>
      </c>
      <c r="H87" s="5" t="str">
        <f>IF(F87&gt;0,F87-C87,"")</f>
        <v/>
      </c>
      <c r="I87" s="5" t="str">
        <f>IF(G87&gt;0,G87-D87,"")</f>
        <v/>
      </c>
      <c r="J87" t="str">
        <f>""""&amp;B87&amp;""", "&amp;C87&amp;", "&amp;D87&amp;", """&amp;E87&amp;""", " &amp; F87 &amp; ", " &amp; G87</f>
        <v>"H(-4) C(-1) O", -0.0431, -0.036386, "O&gt;H4C1", 0, 0</v>
      </c>
      <c r="K87" t="str">
        <f>"[TestCase(" &amp; J87 &amp; ")]"</f>
        <v>[TestCase("H(-4) C(-1) O", -0.0431, -0.036386, "O&gt;H4C1", 0, 0)]</v>
      </c>
    </row>
    <row r="88" spans="1:11" x14ac:dyDescent="0.3">
      <c r="A88">
        <v>87</v>
      </c>
      <c r="B88" t="s">
        <v>619</v>
      </c>
      <c r="C88" s="5">
        <v>4.3099999999999999E-2</v>
      </c>
      <c r="D88" s="5">
        <v>3.6386000000000002E-2</v>
      </c>
      <c r="E88" t="s">
        <v>4564</v>
      </c>
      <c r="F88">
        <v>0</v>
      </c>
      <c r="G88">
        <v>0</v>
      </c>
      <c r="H88" s="5" t="str">
        <f>IF(F88&gt;0,F88-C88,"")</f>
        <v/>
      </c>
      <c r="I88" s="5" t="str">
        <f>IF(G88&gt;0,G88-D88,"")</f>
        <v/>
      </c>
      <c r="J88" t="str">
        <f>""""&amp;B88&amp;""", "&amp;C88&amp;", "&amp;D88&amp;", """&amp;E88&amp;""", " &amp; F88 &amp; ", " &amp; G88</f>
        <v>"H(4) C O(-1)", 0.0431, 0.036386, "H4C&gt;O1", 0, 0</v>
      </c>
      <c r="K88" t="str">
        <f>"[TestCase(" &amp; J88 &amp; ")]"</f>
        <v>[TestCase("H(4) C O(-1)", 0.0431, 0.036386, "H4C&gt;O1", 0, 0)]</v>
      </c>
    </row>
    <row r="89" spans="1:11" x14ac:dyDescent="0.3">
      <c r="A89">
        <v>88</v>
      </c>
      <c r="B89" t="s">
        <v>622</v>
      </c>
      <c r="C89" s="5">
        <v>0.94169999999999998</v>
      </c>
      <c r="D89" s="5">
        <v>0.94762999999999997</v>
      </c>
      <c r="E89" t="s">
        <v>4565</v>
      </c>
      <c r="F89">
        <v>0</v>
      </c>
      <c r="G89">
        <v>0</v>
      </c>
      <c r="H89" s="5" t="str">
        <f>IF(F89&gt;0,F89-C89,"")</f>
        <v/>
      </c>
      <c r="I89" s="5" t="str">
        <f>IF(G89&gt;0,G89-D89,"")</f>
        <v/>
      </c>
      <c r="J89" t="str">
        <f>""""&amp;B89&amp;""", "&amp;C89&amp;", "&amp;D89&amp;", """&amp;E89&amp;""", " &amp; F89 &amp; ", " &amp; G89</f>
        <v>"H(-5) C(-1) N(-1) O(2)", 0.9417, 0.94763, "O2&gt;H5C1N1", 0, 0</v>
      </c>
      <c r="K89" t="str">
        <f>"[TestCase(" &amp; J89 &amp; ")]"</f>
        <v>[TestCase("H(-5) C(-1) N(-1) O(2)", 0.9417, 0.94763, "O2&gt;H5C1N1", 0, 0)]</v>
      </c>
    </row>
    <row r="90" spans="1:11" x14ac:dyDescent="0.3">
      <c r="A90">
        <v>89</v>
      </c>
      <c r="B90" t="s">
        <v>625</v>
      </c>
      <c r="C90" s="5">
        <v>0.94499999999999995</v>
      </c>
      <c r="D90" s="5">
        <v>0.95886300000000002</v>
      </c>
      <c r="E90" t="s">
        <v>4566</v>
      </c>
      <c r="F90">
        <v>0</v>
      </c>
      <c r="G90">
        <v>0</v>
      </c>
      <c r="H90" s="5" t="str">
        <f>IF(F90&gt;0,F90-C90,"")</f>
        <v/>
      </c>
      <c r="I90" s="5" t="str">
        <f>IF(G90&gt;0,G90-D90,"")</f>
        <v/>
      </c>
      <c r="J90" t="str">
        <f>""""&amp;B90&amp;""", "&amp;C90&amp;", "&amp;D90&amp;", """&amp;E90&amp;""", " &amp; F90 &amp; ", " &amp; G90</f>
        <v>"H(-5) C(-2) N O", 0.945, 0.958863, "NO&gt;H5C2", 0, 0</v>
      </c>
      <c r="K90" t="str">
        <f>"[TestCase(" &amp; J90 &amp; ")]"</f>
        <v>[TestCase("H(-5) C(-2) N O", 0.945, 0.958863, "NO&gt;H5C2", 0, 0)]</v>
      </c>
    </row>
    <row r="91" spans="1:11" x14ac:dyDescent="0.3">
      <c r="A91">
        <v>90</v>
      </c>
      <c r="B91" t="s">
        <v>628</v>
      </c>
      <c r="C91" s="5">
        <v>0.98480000000000001</v>
      </c>
      <c r="D91" s="5">
        <v>0.984016</v>
      </c>
      <c r="E91" t="s">
        <v>4567</v>
      </c>
      <c r="F91">
        <v>0</v>
      </c>
      <c r="G91">
        <v>0</v>
      </c>
      <c r="H91" s="5" t="str">
        <f>IF(F91&gt;0,F91-C91,"")</f>
        <v/>
      </c>
      <c r="I91" s="5" t="str">
        <f>IF(G91&gt;0,G91-D91,"")</f>
        <v/>
      </c>
      <c r="J91" t="str">
        <f>""""&amp;B91&amp;""", "&amp;C91&amp;", "&amp;D91&amp;", """&amp;E91&amp;""", " &amp; F91 &amp; ", " &amp; G91</f>
        <v>"H(-1) N(-1) O", 0.9848, 0.984016, "O&gt;H1N1", 0, 0</v>
      </c>
      <c r="K91" t="str">
        <f>"[TestCase(" &amp; J91 &amp; ")]"</f>
        <v>[TestCase("H(-1) N(-1) O", 0.9848, 0.984016, "O&gt;H1N1", 0, 0)]</v>
      </c>
    </row>
    <row r="92" spans="1:11" x14ac:dyDescent="0.3">
      <c r="A92">
        <v>91</v>
      </c>
      <c r="B92" t="s">
        <v>635</v>
      </c>
      <c r="C92" s="5">
        <v>0.99339999999999995</v>
      </c>
      <c r="D92" s="5">
        <v>0.997035</v>
      </c>
      <c r="E92" t="s">
        <v>4568</v>
      </c>
      <c r="F92">
        <v>0.99336899999999995</v>
      </c>
      <c r="G92">
        <v>0.997035</v>
      </c>
      <c r="H92" s="5">
        <f>IF(F92&gt;0,F92-C92,"")</f>
        <v>-3.1000000000003247E-5</v>
      </c>
      <c r="I92" s="5">
        <f>IF(G92&gt;0,G92-D92,"")</f>
        <v>0</v>
      </c>
      <c r="J92" t="str">
        <f>""""&amp;B92&amp;""", "&amp;C92&amp;", "&amp;D92&amp;", """&amp;E92&amp;""", " &amp; F92 &amp; ", " &amp; G92</f>
        <v>"N(-1) 15N", 0.9934, 0.997035, "^15.000109N&gt;N1", 0.993369, 0.997035</v>
      </c>
      <c r="K92" t="str">
        <f>"[TestCase(" &amp; J92 &amp; ")]"</f>
        <v>[TestCase("N(-1) 15N", 0.9934, 0.997035, "^15.000109N&gt;N1", 0.993369, 0.997035)]</v>
      </c>
    </row>
    <row r="93" spans="1:11" x14ac:dyDescent="0.3">
      <c r="A93">
        <v>92</v>
      </c>
      <c r="B93" t="s">
        <v>638</v>
      </c>
      <c r="C93" s="5">
        <v>1.9298</v>
      </c>
      <c r="D93" s="5">
        <v>1.942879</v>
      </c>
      <c r="E93" t="s">
        <v>4569</v>
      </c>
      <c r="F93">
        <v>0</v>
      </c>
      <c r="G93">
        <v>0</v>
      </c>
      <c r="H93" s="5" t="str">
        <f>IF(F93&gt;0,F93-C93,"")</f>
        <v/>
      </c>
      <c r="I93" s="5" t="str">
        <f>IF(G93&gt;0,G93-D93,"")</f>
        <v/>
      </c>
      <c r="J93" t="str">
        <f>""""&amp;B93&amp;""", "&amp;C93&amp;", "&amp;D93&amp;", """&amp;E93&amp;""", " &amp; F93 &amp; ", " &amp; G93</f>
        <v>"H(-6) C(-2) O(2)", 1.9298, 1.942879, "O2&gt;H6C2", 0, 0</v>
      </c>
      <c r="K93" t="str">
        <f>"[TestCase(" &amp; J93 &amp; ")]"</f>
        <v>[TestCase("H(-6) C(-2) O(2)", 1.9298, 1.942879, "O2&gt;H6C2", 0, 0)]</v>
      </c>
    </row>
    <row r="94" spans="1:11" x14ac:dyDescent="0.3">
      <c r="A94">
        <v>93</v>
      </c>
      <c r="B94" t="s">
        <v>641</v>
      </c>
      <c r="C94" s="5">
        <v>2.0390000000000001</v>
      </c>
      <c r="D94" s="5">
        <v>1.961506</v>
      </c>
      <c r="E94" t="s">
        <v>4570</v>
      </c>
      <c r="F94">
        <v>0</v>
      </c>
      <c r="G94">
        <v>0</v>
      </c>
      <c r="H94" s="5" t="str">
        <f>IF(F94&gt;0,F94-C94,"")</f>
        <v/>
      </c>
      <c r="I94" s="5" t="str">
        <f>IF(G94&gt;0,G94-D94,"")</f>
        <v/>
      </c>
      <c r="J94" t="str">
        <f>""""&amp;B94&amp;""", "&amp;C94&amp;", "&amp;D94&amp;", """&amp;E94&amp;""", " &amp; F94 &amp; ", " &amp; G94</f>
        <v>"H(-2) C(-1) O(-1) S", 2.039, 1.961506, "S&gt;H2C1O1", 0, 0</v>
      </c>
      <c r="K94" t="str">
        <f>"[TestCase(" &amp; J94 &amp; ")]"</f>
        <v>[TestCase("H(-2) C(-1) O(-1) S", 2.039, 1.961506, "S&gt;H2C1O1", 0, 0)]</v>
      </c>
    </row>
    <row r="95" spans="1:11" x14ac:dyDescent="0.3">
      <c r="A95">
        <v>94</v>
      </c>
      <c r="B95" t="s">
        <v>644</v>
      </c>
      <c r="C95" s="5">
        <v>1.9728000000000001</v>
      </c>
      <c r="D95" s="5">
        <v>1.9792650000000001</v>
      </c>
      <c r="E95" t="s">
        <v>4571</v>
      </c>
      <c r="F95">
        <v>0</v>
      </c>
      <c r="G95">
        <v>0</v>
      </c>
      <c r="H95" s="5" t="str">
        <f>IF(F95&gt;0,F95-C95,"")</f>
        <v/>
      </c>
      <c r="I95" s="5" t="str">
        <f>IF(G95&gt;0,G95-D95,"")</f>
        <v/>
      </c>
      <c r="J95" t="str">
        <f>""""&amp;B95&amp;""", "&amp;C95&amp;", "&amp;D95&amp;", """&amp;E95&amp;""", " &amp; F95 &amp; ", " &amp; G95</f>
        <v>"H(-2) C(-1) O", 1.9728, 1.979265, "O&gt;H2C1", 0, 0</v>
      </c>
      <c r="K95" t="str">
        <f>"[TestCase(" &amp; J95 &amp; ")]"</f>
        <v>[TestCase("H(-2) C(-1) O", 1.9728, 1.979265, "O&gt;H2C1", 0, 0)]</v>
      </c>
    </row>
    <row r="96" spans="1:11" x14ac:dyDescent="0.3">
      <c r="A96">
        <v>95</v>
      </c>
      <c r="B96" t="s">
        <v>647</v>
      </c>
      <c r="C96" s="5">
        <v>1.9867999999999999</v>
      </c>
      <c r="D96" s="5">
        <v>1.99407</v>
      </c>
      <c r="E96" t="s">
        <v>4572</v>
      </c>
      <c r="F96">
        <v>1.9867379999999999</v>
      </c>
      <c r="G96">
        <v>1.99407</v>
      </c>
      <c r="H96" s="5">
        <f>IF(F96&gt;0,F96-C96,"")</f>
        <v>-6.2000000000006494E-5</v>
      </c>
      <c r="I96" s="5">
        <f>IF(G96&gt;0,G96-D96,"")</f>
        <v>0</v>
      </c>
      <c r="J96" t="str">
        <f>""""&amp;B96&amp;""", "&amp;C96&amp;", "&amp;D96&amp;", """&amp;E96&amp;""", " &amp; F96 &amp; ", " &amp; G96</f>
        <v>"N(-2) 15N(2)", 1.9868, 1.99407, "^15.000109N2&gt;N2", 1.986738, 1.99407</v>
      </c>
      <c r="K96" t="str">
        <f>"[TestCase(" &amp; J96 &amp; ")]"</f>
        <v>[TestCase("N(-2) 15N(2)", 1.9868, 1.99407, "^15.000109N2&gt;N2", 1.986738, 1.99407)]</v>
      </c>
    </row>
    <row r="97" spans="1:11" x14ac:dyDescent="0.3">
      <c r="A97">
        <v>96</v>
      </c>
      <c r="B97" t="s">
        <v>650</v>
      </c>
      <c r="C97" s="5">
        <v>2.0821000000000001</v>
      </c>
      <c r="D97" s="5">
        <v>1.997892</v>
      </c>
      <c r="E97" t="s">
        <v>4573</v>
      </c>
      <c r="F97">
        <v>0</v>
      </c>
      <c r="G97">
        <v>0</v>
      </c>
      <c r="H97" s="5" t="str">
        <f>IF(F97&gt;0,F97-C97,"")</f>
        <v/>
      </c>
      <c r="I97" s="5" t="str">
        <f>IF(G97&gt;0,G97-D97,"")</f>
        <v/>
      </c>
      <c r="J97" t="str">
        <f>""""&amp;B97&amp;""", "&amp;C97&amp;", "&amp;D97&amp;", """&amp;E97&amp;""", " &amp; F97 &amp; ", " &amp; G97</f>
        <v>"H(2) O(-2) S", 2.0821, 1.997892, "H2S&gt;O2", 0, 0</v>
      </c>
      <c r="K97" t="str">
        <f>"[TestCase(" &amp; J97 &amp; ")]"</f>
        <v>[TestCase("H(2) O(-2) S", 2.0821, 1.997892, "H2S&gt;O2", 0, 0)]</v>
      </c>
    </row>
    <row r="98" spans="1:11" x14ac:dyDescent="0.3">
      <c r="A98">
        <v>97</v>
      </c>
      <c r="B98" t="s">
        <v>654</v>
      </c>
      <c r="C98" s="5">
        <v>1.9998</v>
      </c>
      <c r="D98" s="5">
        <v>2.0042460000000002</v>
      </c>
      <c r="E98" t="s">
        <v>4574</v>
      </c>
      <c r="F98">
        <v>1.9997609999999999</v>
      </c>
      <c r="G98">
        <v>2.0042460000000002</v>
      </c>
      <c r="H98" s="5">
        <f>IF(F98&gt;0,F98-C98,"")</f>
        <v>-3.900000000012227E-5</v>
      </c>
      <c r="I98" s="5">
        <f>IF(G98&gt;0,G98-D98,"")</f>
        <v>0</v>
      </c>
      <c r="J98" t="str">
        <f>""""&amp;B98&amp;""", "&amp;C98&amp;", "&amp;D98&amp;", """&amp;E98&amp;""", " &amp; F98 &amp; ", " &amp; G98</f>
        <v>"O(-1) 18O", 1.9998, 2.004246, "^17.999161O&gt;O1", 1.999761, 2.004246</v>
      </c>
      <c r="K98" t="str">
        <f>"[TestCase(" &amp; J98 &amp; ")]"</f>
        <v>[TestCase("O(-1) 18O", 1.9998, 2.004246, "^17.999161O&gt;O1", 1.999761, 2.004246)]</v>
      </c>
    </row>
    <row r="99" spans="1:11" x14ac:dyDescent="0.3">
      <c r="A99">
        <v>98</v>
      </c>
      <c r="B99" t="s">
        <v>657</v>
      </c>
      <c r="C99" s="5">
        <v>2.0158999999999998</v>
      </c>
      <c r="D99" s="5">
        <v>2.0156499999999999</v>
      </c>
      <c r="E99" t="s">
        <v>4575</v>
      </c>
      <c r="F99">
        <v>2.0158800000000001</v>
      </c>
      <c r="G99">
        <v>2.0156491999999999</v>
      </c>
      <c r="H99" s="5">
        <f>IF(F99&gt;0,F99-C99,"")</f>
        <v>-1.9999999999686935E-5</v>
      </c>
      <c r="I99" s="5">
        <f>IF(G99&gt;0,G99-D99,"")</f>
        <v>-8.0000000002300453E-7</v>
      </c>
      <c r="J99" t="str">
        <f>""""&amp;B99&amp;""", "&amp;C99&amp;", "&amp;D99&amp;", """&amp;E99&amp;""", " &amp; F99 &amp; ", " &amp; G99</f>
        <v>"H(2)", 2.0159, 2.01565, "H2", 2.01588, 2.0156492</v>
      </c>
      <c r="K99" t="str">
        <f>"[TestCase(" &amp; J99 &amp; ")]"</f>
        <v>[TestCase("H(2)", 2.0159, 2.01565, "H2", 2.01588, 2.0156492)]</v>
      </c>
    </row>
    <row r="100" spans="1:11" x14ac:dyDescent="0.3">
      <c r="A100">
        <v>99</v>
      </c>
      <c r="B100" t="s">
        <v>660</v>
      </c>
      <c r="C100" s="5">
        <v>3.0238</v>
      </c>
      <c r="D100" s="5">
        <v>2.945522</v>
      </c>
      <c r="E100" t="s">
        <v>4576</v>
      </c>
      <c r="F100">
        <v>0</v>
      </c>
      <c r="G100">
        <v>0</v>
      </c>
      <c r="H100" s="5" t="str">
        <f>IF(F100&gt;0,F100-C100,"")</f>
        <v/>
      </c>
      <c r="I100" s="5" t="str">
        <f>IF(G100&gt;0,G100-D100,"")</f>
        <v/>
      </c>
      <c r="J100" t="str">
        <f>""""&amp;B100&amp;""", "&amp;C100&amp;", "&amp;D100&amp;", """&amp;E100&amp;""", " &amp; F100 &amp; ", " &amp; G100</f>
        <v>"H(-3) C(-1) N(-1) S", 3.0238, 2.945522, "S&gt;H3C1N1", 0, 0</v>
      </c>
      <c r="K100" t="str">
        <f>"[TestCase(" &amp; J100 &amp; ")]"</f>
        <v>[TestCase("H(-3) C(-1) N(-1) S", 3.0238, 2.945522, "S&gt;H3C1N1", 0, 0)]</v>
      </c>
    </row>
    <row r="101" spans="1:11" x14ac:dyDescent="0.3">
      <c r="A101">
        <v>100</v>
      </c>
      <c r="B101" t="s">
        <v>663</v>
      </c>
      <c r="C101" s="5">
        <v>3.0668000000000002</v>
      </c>
      <c r="D101" s="5">
        <v>2.9819070000000001</v>
      </c>
      <c r="E101" t="s">
        <v>4577</v>
      </c>
      <c r="F101">
        <v>0</v>
      </c>
      <c r="G101">
        <v>0</v>
      </c>
      <c r="H101" s="5" t="str">
        <f>IF(F101&gt;0,F101-C101,"")</f>
        <v/>
      </c>
      <c r="I101" s="5" t="str">
        <f>IF(G101&gt;0,G101-D101,"")</f>
        <v/>
      </c>
      <c r="J101" t="str">
        <f>""""&amp;B101&amp;""", "&amp;C101&amp;", "&amp;D101&amp;", """&amp;E101&amp;""", " &amp; F101 &amp; ", " &amp; G101</f>
        <v>"H N(-1) O(-1) S", 3.0668, 2.981907, "HS&gt;N1O1", 0, 0</v>
      </c>
      <c r="K101" t="str">
        <f>"[TestCase(" &amp; J101 &amp; ")]"</f>
        <v>[TestCase("H N(-1) O(-1) S", 3.0668, 2.981907, "HS&gt;N1O1", 0, 0)]</v>
      </c>
    </row>
    <row r="102" spans="1:11" x14ac:dyDescent="0.3">
      <c r="A102">
        <v>101</v>
      </c>
      <c r="B102" t="s">
        <v>667</v>
      </c>
      <c r="C102" s="5">
        <v>2.9845000000000002</v>
      </c>
      <c r="D102" s="5">
        <v>2.9882610000000001</v>
      </c>
      <c r="E102" t="s">
        <v>4578</v>
      </c>
      <c r="F102">
        <v>0</v>
      </c>
      <c r="G102">
        <v>0</v>
      </c>
      <c r="H102" s="5" t="str">
        <f>IF(F102&gt;0,F102-C102,"")</f>
        <v/>
      </c>
      <c r="I102" s="5" t="str">
        <f>IF(G102&gt;0,G102-D102,"")</f>
        <v/>
      </c>
      <c r="J102" t="str">
        <f>""""&amp;B102&amp;""", "&amp;C102&amp;", "&amp;D102&amp;", """&amp;E102&amp;""", " &amp; F102 &amp; ", " &amp; G102</f>
        <v>"H(-1) N(-1) 18O", 2.9845, 2.988261, "^17.999161O&gt;H1N1", 0, 0</v>
      </c>
      <c r="K102" t="str">
        <f>"[TestCase(" &amp; J102 &amp; ")]"</f>
        <v>[TestCase("H(-1) N(-1) 18O", 2.9845, 2.988261, "^17.999161O&gt;H1N1", 0, 0)]</v>
      </c>
    </row>
    <row r="103" spans="1:11" x14ac:dyDescent="0.3">
      <c r="A103">
        <v>102</v>
      </c>
      <c r="B103" t="s">
        <v>673</v>
      </c>
      <c r="C103" s="5">
        <v>2.9802</v>
      </c>
      <c r="D103" s="5">
        <v>2.9911050000000001</v>
      </c>
      <c r="E103" t="s">
        <v>4579</v>
      </c>
      <c r="F103">
        <v>2.9801069999999998</v>
      </c>
      <c r="G103">
        <v>2.9911050000000001</v>
      </c>
      <c r="H103" s="5">
        <f>IF(F103&gt;0,F103-C103,"")</f>
        <v>-9.3000000000120764E-5</v>
      </c>
      <c r="I103" s="5">
        <f>IF(G103&gt;0,G103-D103,"")</f>
        <v>0</v>
      </c>
      <c r="J103" t="str">
        <f>""""&amp;B103&amp;""", "&amp;C103&amp;", "&amp;D103&amp;", """&amp;E103&amp;""", " &amp; F103 &amp; ", " &amp; G103</f>
        <v>"N(-3) 15N(3)", 2.9802, 2.991105, "^15.000109N3&gt;N3", 2.980107, 2.991105</v>
      </c>
      <c r="K103" t="str">
        <f>"[TestCase(" &amp; J103 &amp; ")]"</f>
        <v>[TestCase("N(-3) 15N(3)", 2.9802, 2.991105, "^15.000109N3&gt;N3", 2.980107, 2.991105)]</v>
      </c>
    </row>
    <row r="104" spans="1:11" x14ac:dyDescent="0.3">
      <c r="A104">
        <v>103</v>
      </c>
      <c r="B104" t="s">
        <v>676</v>
      </c>
      <c r="C104" s="5">
        <v>2.9780000000000002</v>
      </c>
      <c r="D104" s="5">
        <v>3.0100639999999999</v>
      </c>
      <c r="E104" t="s">
        <v>4580</v>
      </c>
      <c r="F104">
        <v>2.9779650000000002</v>
      </c>
      <c r="G104">
        <v>3.010065</v>
      </c>
      <c r="H104" s="5">
        <f>IF(F104&gt;0,F104-C104,"")</f>
        <v>-3.5000000000007248E-5</v>
      </c>
      <c r="I104" s="5">
        <f>IF(G104&gt;0,G104-D104,"")</f>
        <v>1.000000000139778E-6</v>
      </c>
      <c r="J104" t="str">
        <f>""""&amp;B104&amp;""", "&amp;C104&amp;", "&amp;D104&amp;", """&amp;E104&amp;""", " &amp; F104 &amp; ", " &amp; G104</f>
        <v>"C(-3) 13C(3)", 2.978, 3.010064, "^13.003355C3&gt;C3", 2.977965, 3.010065</v>
      </c>
      <c r="K104" t="str">
        <f>"[TestCase(" &amp; J104 &amp; ")]"</f>
        <v>[TestCase("C(-3) 13C(3)", 2.978, 3.010064, "^13.003355C3&gt;C3", 2.977965, 3.010065)]</v>
      </c>
    </row>
    <row r="105" spans="1:11" x14ac:dyDescent="0.3">
      <c r="A105">
        <v>104</v>
      </c>
      <c r="B105" t="s">
        <v>680</v>
      </c>
      <c r="C105" s="5">
        <v>3.0185</v>
      </c>
      <c r="D105" s="5">
        <v>3.0188299999999999</v>
      </c>
      <c r="E105" t="s">
        <v>4581</v>
      </c>
      <c r="F105">
        <v>3.0184853999999999</v>
      </c>
      <c r="G105">
        <v>3.0188315999999999</v>
      </c>
      <c r="H105" s="5">
        <f>IF(F105&gt;0,F105-C105,"")</f>
        <v>-1.4600000000086766E-5</v>
      </c>
      <c r="I105" s="5">
        <f>IF(G105&gt;0,G105-D105,"")</f>
        <v>1.6000000000460091E-6</v>
      </c>
      <c r="J105" t="str">
        <f>""""&amp;B105&amp;""", "&amp;C105&amp;", "&amp;D105&amp;", """&amp;E105&amp;""", " &amp; F105 &amp; ", " &amp; G105</f>
        <v>"H(-3) 2H(3)", 3.0185, 3.01883, "D3&gt;H3", 3.0184854, 3.0188316</v>
      </c>
      <c r="K105" t="str">
        <f>"[TestCase(" &amp; J105 &amp; ")]"</f>
        <v>[TestCase("H(-3) 2H(3)", 3.0185, 3.01883, "D3&gt;H3", 3.0184854, 3.0188316)]</v>
      </c>
    </row>
    <row r="106" spans="1:11" x14ac:dyDescent="0.3">
      <c r="A106">
        <v>105</v>
      </c>
      <c r="B106" t="s">
        <v>683</v>
      </c>
      <c r="C106" s="5">
        <v>4.0118</v>
      </c>
      <c r="D106" s="5">
        <v>3.9407709999999998</v>
      </c>
      <c r="E106" t="s">
        <v>4582</v>
      </c>
      <c r="F106">
        <v>0</v>
      </c>
      <c r="G106">
        <v>0</v>
      </c>
      <c r="H106" s="5" t="str">
        <f>IF(F106&gt;0,F106-C106,"")</f>
        <v/>
      </c>
      <c r="I106" s="5" t="str">
        <f>IF(G106&gt;0,G106-D106,"")</f>
        <v/>
      </c>
      <c r="J106" t="str">
        <f>""""&amp;B106&amp;""", "&amp;C106&amp;", "&amp;D106&amp;", """&amp;E106&amp;""", " &amp; F106 &amp; ", " &amp; G106</f>
        <v>"H(-4) C(-2) S", 4.0118, 3.940771, "S&gt;H4C2", 0, 0</v>
      </c>
      <c r="K106" t="str">
        <f>"[TestCase(" &amp; J106 &amp; ")]"</f>
        <v>[TestCase("H(-4) C(-2) S", 4.0118, 3.940771, "S&gt;H4C2", 0, 0)]</v>
      </c>
    </row>
    <row r="107" spans="1:11" x14ac:dyDescent="0.3">
      <c r="A107">
        <v>106</v>
      </c>
      <c r="B107" t="s">
        <v>686</v>
      </c>
      <c r="C107" s="5">
        <v>3.9735999999999998</v>
      </c>
      <c r="D107" s="5">
        <v>3.98814</v>
      </c>
      <c r="E107" t="s">
        <v>4583</v>
      </c>
      <c r="F107">
        <v>3.9734759999999998</v>
      </c>
      <c r="G107">
        <v>3.98814</v>
      </c>
      <c r="H107" s="5">
        <f>IF(F107&gt;0,F107-C107,"")</f>
        <v>-1.2400000000001299E-4</v>
      </c>
      <c r="I107" s="5">
        <f>IF(G107&gt;0,G107-D107,"")</f>
        <v>0</v>
      </c>
      <c r="J107" t="str">
        <f>""""&amp;B107&amp;""", "&amp;C107&amp;", "&amp;D107&amp;", """&amp;E107&amp;""", " &amp; F107 &amp; ", " &amp; G107</f>
        <v>"N(-4) 15N(4)", 3.9736, 3.98814, "^15.000109N4&gt;N4", 3.973476, 3.98814</v>
      </c>
      <c r="K107" t="str">
        <f>"[TestCase(" &amp; J107 &amp; ")]"</f>
        <v>[TestCase("N(-4) 15N(4)", 3.9736, 3.98814, "^15.000109N4&gt;N4", 3.973476, 3.98814)]</v>
      </c>
    </row>
    <row r="108" spans="1:11" x14ac:dyDescent="0.3">
      <c r="A108">
        <v>107</v>
      </c>
      <c r="B108" t="s">
        <v>690</v>
      </c>
      <c r="C108" s="5">
        <v>3.9887000000000001</v>
      </c>
      <c r="D108" s="5">
        <v>3.9949150000000002</v>
      </c>
      <c r="E108" t="s">
        <v>4584</v>
      </c>
      <c r="F108">
        <v>0</v>
      </c>
      <c r="G108">
        <v>0</v>
      </c>
      <c r="H108" s="5" t="str">
        <f>IF(F108&gt;0,F108-C108,"")</f>
        <v/>
      </c>
      <c r="I108" s="5" t="str">
        <f>IF(G108&gt;0,G108-D108,"")</f>
        <v/>
      </c>
      <c r="J108" t="str">
        <f>""""&amp;B108&amp;""", "&amp;C108&amp;", "&amp;D108&amp;", """&amp;E108&amp;""", " &amp; F108 &amp; ", " &amp; G108</f>
        <v>"C(-1) O", 3.9887, 3.994915, "O&gt;C1", 0, 0</v>
      </c>
      <c r="K108" t="str">
        <f>"[TestCase(" &amp; J108 &amp; ")]"</f>
        <v>[TestCase("C(-1) O", 3.9887, 3.994915, "O&gt;C1", 0, 0)]</v>
      </c>
    </row>
    <row r="109" spans="1:11" x14ac:dyDescent="0.3">
      <c r="A109">
        <v>108</v>
      </c>
      <c r="B109" t="s">
        <v>695</v>
      </c>
      <c r="C109" s="5">
        <v>3.9721000000000002</v>
      </c>
      <c r="D109" s="5">
        <v>4.0007799999999998</v>
      </c>
      <c r="E109" t="s">
        <v>4585</v>
      </c>
      <c r="F109">
        <v>3.972048</v>
      </c>
      <c r="G109">
        <v>4.0007799999999998</v>
      </c>
      <c r="H109" s="5">
        <f>IF(F109&gt;0,F109-C109,"")</f>
        <v>-5.2000000000163027E-5</v>
      </c>
      <c r="I109" s="5">
        <f>IF(G109&gt;0,G109-D109,"")</f>
        <v>0</v>
      </c>
      <c r="J109" t="str">
        <f>""""&amp;B109&amp;""", "&amp;C109&amp;", "&amp;D109&amp;", """&amp;E109&amp;""", " &amp; F109 &amp; ", " &amp; G109</f>
        <v>"C(-2) 13C(2) N(-2) 15N(2)", 3.9721, 4.00078, "^13.003355C2^15.000109N2&gt;C2N2", 3.972048, 4.00078</v>
      </c>
      <c r="K109" t="str">
        <f>"[TestCase(" &amp; J109 &amp; ")]"</f>
        <v>[TestCase("C(-2) 13C(2) N(-2) 15N(2)", 3.9721, 4.00078, "^13.003355C2^15.000109N2&gt;C2N2", 3.972048, 4.00078)]</v>
      </c>
    </row>
    <row r="110" spans="1:11" x14ac:dyDescent="0.3">
      <c r="A110">
        <v>109</v>
      </c>
      <c r="B110" t="s">
        <v>698</v>
      </c>
      <c r="C110" s="5">
        <v>3.9714</v>
      </c>
      <c r="D110" s="5">
        <v>4.0070990000000002</v>
      </c>
      <c r="E110" t="s">
        <v>4586</v>
      </c>
      <c r="F110">
        <v>3.9713340000000001</v>
      </c>
      <c r="G110">
        <v>4.0071000000000003</v>
      </c>
      <c r="H110" s="5">
        <f>IF(F110&gt;0,F110-C110,"")</f>
        <v>-6.5999999999899472E-5</v>
      </c>
      <c r="I110" s="5">
        <f>IF(G110&gt;0,G110-D110,"")</f>
        <v>1.000000000139778E-6</v>
      </c>
      <c r="J110" t="str">
        <f>""""&amp;B110&amp;""", "&amp;C110&amp;", "&amp;D110&amp;", """&amp;E110&amp;""", " &amp; F110 &amp; ", " &amp; G110</f>
        <v>"C(-3) 13C(3) N(-1) 15N", 3.9714, 4.007099, "^13.003355C3^15.000109N&gt;C3N1", 3.971334, 4.0071</v>
      </c>
      <c r="K110" t="str">
        <f>"[TestCase(" &amp; J110 &amp; ")]"</f>
        <v>[TestCase("C(-3) 13C(3) N(-1) 15N", 3.9714, 4.007099, "^13.003355C3^15.000109N&gt;C3N1", 3.971334, 4.0071)]</v>
      </c>
    </row>
    <row r="111" spans="1:11" x14ac:dyDescent="0.3">
      <c r="A111">
        <v>110</v>
      </c>
      <c r="B111" t="s">
        <v>702</v>
      </c>
      <c r="C111" s="5">
        <v>3.9994999999999998</v>
      </c>
      <c r="D111" s="5">
        <v>4.0084910000000002</v>
      </c>
      <c r="E111" t="s">
        <v>4587</v>
      </c>
      <c r="F111">
        <v>3.9995219999999998</v>
      </c>
      <c r="G111">
        <v>4.0084920000000004</v>
      </c>
      <c r="H111" s="5">
        <f>IF(F111&gt;0,F111-C111,"")</f>
        <v>2.1999999999966491E-5</v>
      </c>
      <c r="I111" s="5">
        <f>IF(G111&gt;0,G111-D111,"")</f>
        <v>1.000000000139778E-6</v>
      </c>
      <c r="J111" t="str">
        <f>""""&amp;B111&amp;""", "&amp;C111&amp;", "&amp;D111&amp;", """&amp;E111&amp;""", " &amp; F111 &amp; ", " &amp; G111</f>
        <v>"O(-2) 18O(2)", 3.9995, 4.008491, "^17.999161O2&gt;O2", 3.999522, 4.008492</v>
      </c>
      <c r="K111" t="str">
        <f>"[TestCase(" &amp; J111 &amp; ")]"</f>
        <v>[TestCase("O(-2) 18O(2)", 3.9995, 4.008491, "^17.999161O2&gt;O2", 3.999522, 4.008492)]</v>
      </c>
    </row>
    <row r="112" spans="1:11" x14ac:dyDescent="0.3">
      <c r="A112">
        <v>111</v>
      </c>
      <c r="B112" t="s">
        <v>705</v>
      </c>
      <c r="C112" s="5">
        <v>3.9706000000000001</v>
      </c>
      <c r="D112" s="5">
        <v>4.0134189999999998</v>
      </c>
      <c r="E112" t="s">
        <v>4588</v>
      </c>
      <c r="F112">
        <v>3.9706199999999998</v>
      </c>
      <c r="G112">
        <v>4.01342</v>
      </c>
      <c r="H112" s="5">
        <f>IF(F112&gt;0,F112-C112,"")</f>
        <v>1.9999999999686935E-5</v>
      </c>
      <c r="I112" s="5">
        <f>IF(G112&gt;0,G112-D112,"")</f>
        <v>1.000000000139778E-6</v>
      </c>
      <c r="J112" t="str">
        <f>""""&amp;B112&amp;""", "&amp;C112&amp;", "&amp;D112&amp;", """&amp;E112&amp;""", " &amp; F112 &amp; ", " &amp; G112</f>
        <v>"C(-4) 13C(4)", 3.9706, 4.013419, "^13.003355C4&gt;C4", 3.97062, 4.01342</v>
      </c>
      <c r="K112" t="str">
        <f>"[TestCase(" &amp; J112 &amp; ")]"</f>
        <v>[TestCase("C(-4) 13C(4)", 3.9706, 4.013419, "^13.003355C4&gt;C4", 3.97062, 4.01342)]</v>
      </c>
    </row>
    <row r="113" spans="1:11" x14ac:dyDescent="0.3">
      <c r="A113">
        <v>112</v>
      </c>
      <c r="B113" t="s">
        <v>708</v>
      </c>
      <c r="C113" s="5">
        <v>4.0110999999999999</v>
      </c>
      <c r="D113" s="5">
        <v>4.0221850000000003</v>
      </c>
      <c r="E113" t="s">
        <v>4589</v>
      </c>
      <c r="F113">
        <v>4.0111404000000004</v>
      </c>
      <c r="G113">
        <v>4.0221866000000004</v>
      </c>
      <c r="H113" s="5">
        <f>IF(F113&gt;0,F113-C113,"")</f>
        <v>4.0400000000495595E-5</v>
      </c>
      <c r="I113" s="5">
        <f>IF(G113&gt;0,G113-D113,"")</f>
        <v>1.6000000000460091E-6</v>
      </c>
      <c r="J113" t="str">
        <f>""""&amp;B113&amp;""", "&amp;C113&amp;", "&amp;D113&amp;", """&amp;E113&amp;""", " &amp; F113 &amp; ", " &amp; G113</f>
        <v>"H(-3) 2H(3) C(-1) 13C", 4.0111, 4.022185, "D3^13.003355C&gt;H3C1", 4.0111404, 4.0221866</v>
      </c>
      <c r="K113" t="str">
        <f>"[TestCase(" &amp; J113 &amp; ")]"</f>
        <v>[TestCase("H(-3) 2H(3) C(-1) 13C", 4.0111, 4.022185, "D3^13.003355C&gt;H3C1", 4.0111404, 4.0221866)]</v>
      </c>
    </row>
    <row r="114" spans="1:11" x14ac:dyDescent="0.3">
      <c r="A114">
        <v>113</v>
      </c>
      <c r="B114" t="s">
        <v>712</v>
      </c>
      <c r="C114" s="5">
        <v>4.0246000000000004</v>
      </c>
      <c r="D114" s="5">
        <v>4.0251070000000002</v>
      </c>
      <c r="E114" t="s">
        <v>4590</v>
      </c>
      <c r="F114">
        <v>4.0246472000000004</v>
      </c>
      <c r="G114">
        <v>4.0251087999999999</v>
      </c>
      <c r="H114" s="5">
        <f>IF(F114&gt;0,F114-C114,"")</f>
        <v>4.7200000000025E-5</v>
      </c>
      <c r="I114" s="5">
        <f>IF(G114&gt;0,G114-D114,"")</f>
        <v>1.7999999997186933E-6</v>
      </c>
      <c r="J114" t="str">
        <f>""""&amp;B114&amp;""", "&amp;C114&amp;", "&amp;D114&amp;", """&amp;E114&amp;""", " &amp; F114 &amp; ", " &amp; G114</f>
        <v>"H(-4) 2H(4)", 4.0246, 4.025107, "D4&gt;H4", 4.0246472, 4.0251088</v>
      </c>
      <c r="K114" t="str">
        <f>"[TestCase(" &amp; J114 &amp; ")]"</f>
        <v>[TestCase("H(-4) 2H(4)", 4.0246, 4.025107, "D4&gt;H4", 4.0246472, 4.0251088)]</v>
      </c>
    </row>
    <row r="115" spans="1:11" x14ac:dyDescent="0.3">
      <c r="A115">
        <v>114</v>
      </c>
      <c r="B115" t="s">
        <v>715</v>
      </c>
      <c r="C115" s="5">
        <v>4.9734999999999996</v>
      </c>
      <c r="D115" s="5">
        <v>4.9789300000000001</v>
      </c>
      <c r="E115" t="s">
        <v>4591</v>
      </c>
      <c r="F115">
        <v>0</v>
      </c>
      <c r="G115">
        <v>0</v>
      </c>
      <c r="H115" s="5" t="str">
        <f>IF(F115&gt;0,F115-C115,"")</f>
        <v/>
      </c>
      <c r="I115" s="5" t="str">
        <f>IF(G115&gt;0,G115-D115,"")</f>
        <v/>
      </c>
      <c r="J115" t="str">
        <f>""""&amp;B115&amp;""", "&amp;C115&amp;", "&amp;D115&amp;", """&amp;E115&amp;""", " &amp; F115 &amp; ", " &amp; G115</f>
        <v>"H(-1) C(-1) N(-1) O(2)", 4.9735, 4.97893, "O2&gt;H1C1N1", 0, 0</v>
      </c>
      <c r="K115" t="str">
        <f>"[TestCase(" &amp; J115 &amp; ")]"</f>
        <v>[TestCase("H(-1) C(-1) N(-1) O(2)", 4.9735, 4.97893, "O2&gt;H1C1N1", 0, 0)]</v>
      </c>
    </row>
    <row r="116" spans="1:11" x14ac:dyDescent="0.3">
      <c r="A116">
        <v>115</v>
      </c>
      <c r="B116" t="s">
        <v>718</v>
      </c>
      <c r="C116" s="5">
        <v>4.9640000000000004</v>
      </c>
      <c r="D116" s="5">
        <v>5.0104540000000002</v>
      </c>
      <c r="E116" t="s">
        <v>4592</v>
      </c>
      <c r="F116">
        <v>4.9639889999999998</v>
      </c>
      <c r="G116">
        <v>5.0104550000000003</v>
      </c>
      <c r="H116" s="5">
        <f>IF(F116&gt;0,F116-C116,"")</f>
        <v>-1.1000000000649379E-5</v>
      </c>
      <c r="I116" s="5">
        <f>IF(G116&gt;0,G116-D116,"")</f>
        <v>1.000000000139778E-6</v>
      </c>
      <c r="J116" t="str">
        <f>""""&amp;B116&amp;""", "&amp;C116&amp;", "&amp;D116&amp;", """&amp;E116&amp;""", " &amp; F116 &amp; ", " &amp; G116</f>
        <v>"C(-4) 13C(4) N(-1) 15N", 4.964, 5.010454, "^13.003355C4^15.000109N&gt;C4N1", 4.963989, 5.010455</v>
      </c>
      <c r="K116" t="str">
        <f>"[TestCase(" &amp; J116 &amp; ")]"</f>
        <v>[TestCase("C(-4) 13C(4) N(-1) 15N", 4.964, 5.010454, "^13.003355C4^15.000109N&gt;C4N1", 4.963989, 5.010455)]</v>
      </c>
    </row>
    <row r="117" spans="1:11" x14ac:dyDescent="0.3">
      <c r="A117">
        <v>116</v>
      </c>
      <c r="B117" t="s">
        <v>722</v>
      </c>
      <c r="C117" s="5">
        <v>4.9633000000000003</v>
      </c>
      <c r="D117" s="5">
        <v>5.0167739999999998</v>
      </c>
      <c r="E117" t="s">
        <v>4593</v>
      </c>
      <c r="F117">
        <v>4.9632750000000101</v>
      </c>
      <c r="G117">
        <v>5.0167750000000098</v>
      </c>
      <c r="H117" s="5">
        <f>IF(F117&gt;0,F117-C117,"")</f>
        <v>-2.4999999990171773E-5</v>
      </c>
      <c r="I117" s="5">
        <f>IF(G117&gt;0,G117-D117,"")</f>
        <v>1.0000000099097406E-6</v>
      </c>
      <c r="J117" t="str">
        <f>""""&amp;B117&amp;""", "&amp;C117&amp;", "&amp;D117&amp;", """&amp;E117&amp;""", " &amp; F117 &amp; ", " &amp; G117</f>
        <v>"C(-5) 13C(5)", 4.9633, 5.016774, "^13.003355C5&gt;C5", 4.96327500000001, 5.01677500000001</v>
      </c>
      <c r="K117" t="str">
        <f>"[TestCase(" &amp; J117 &amp; ")]"</f>
        <v>[TestCase("C(-5) 13C(5)", 4.9633, 5.016774, "^13.003355C5&gt;C5", 4.96327500000001, 5.01677500000001)]</v>
      </c>
    </row>
    <row r="118" spans="1:11" x14ac:dyDescent="0.3">
      <c r="A118">
        <v>117</v>
      </c>
      <c r="B118" t="s">
        <v>724</v>
      </c>
      <c r="C118" s="5">
        <v>5.0172999999999996</v>
      </c>
      <c r="D118" s="5">
        <v>5.0284620000000002</v>
      </c>
      <c r="E118" t="s">
        <v>4594</v>
      </c>
      <c r="F118">
        <v>5.0173021999999996</v>
      </c>
      <c r="G118">
        <v>5.0284637999999999</v>
      </c>
      <c r="H118" s="5">
        <f>IF(F118&gt;0,F118-C118,"")</f>
        <v>2.1999999999522402E-6</v>
      </c>
      <c r="I118" s="5">
        <f>IF(G118&gt;0,G118-D118,"")</f>
        <v>1.7999999997186933E-6</v>
      </c>
      <c r="J118" t="str">
        <f>""""&amp;B118&amp;""", "&amp;C118&amp;", "&amp;D118&amp;", """&amp;E118&amp;""", " &amp; F118 &amp; ", " &amp; G118</f>
        <v>"H(-4) 2H(4) C(-1) 13C", 5.0173, 5.028462, "D4^13.003355C&gt;H4C1", 5.0173022, 5.0284638</v>
      </c>
      <c r="K118" t="str">
        <f>"[TestCase(" &amp; J118 &amp; ")]"</f>
        <v>[TestCase("H(-4) 2H(4) C(-1) 13C", 5.0173, 5.028462, "D4^13.003355C&gt;H4C1", 5.0173022, 5.0284638)]</v>
      </c>
    </row>
    <row r="119" spans="1:11" x14ac:dyDescent="0.3">
      <c r="A119">
        <v>118</v>
      </c>
      <c r="B119" t="s">
        <v>727</v>
      </c>
      <c r="C119" s="5">
        <v>6.0277000000000003</v>
      </c>
      <c r="D119" s="5">
        <v>5.9564209999999997</v>
      </c>
      <c r="E119" t="s">
        <v>4595</v>
      </c>
      <c r="F119">
        <v>0</v>
      </c>
      <c r="G119">
        <v>0</v>
      </c>
      <c r="H119" s="5" t="str">
        <f>IF(F119&gt;0,F119-C119,"")</f>
        <v/>
      </c>
      <c r="I119" s="5" t="str">
        <f>IF(G119&gt;0,G119-D119,"")</f>
        <v/>
      </c>
      <c r="J119" t="str">
        <f>""""&amp;B119&amp;""", "&amp;C119&amp;", "&amp;D119&amp;", """&amp;E119&amp;""", " &amp; F119 &amp; ", " &amp; G119</f>
        <v>"H(-2) C(-2) S", 6.0277, 5.956421, "S&gt;H2C2", 0, 0</v>
      </c>
      <c r="K119" t="str">
        <f>"[TestCase(" &amp; J119 &amp; ")]"</f>
        <v>[TestCase("H(-2) C(-2) S", 6.0277, 5.956421, "S&gt;H2C2", 0, 0)]</v>
      </c>
    </row>
    <row r="120" spans="1:11" x14ac:dyDescent="0.3">
      <c r="A120">
        <v>119</v>
      </c>
      <c r="B120" t="s">
        <v>730</v>
      </c>
      <c r="C120" s="5">
        <v>5.9330999999999996</v>
      </c>
      <c r="D120" s="5">
        <v>6.008178</v>
      </c>
      <c r="E120" t="s">
        <v>4596</v>
      </c>
      <c r="F120">
        <v>0</v>
      </c>
      <c r="G120">
        <v>0</v>
      </c>
      <c r="H120" s="5" t="str">
        <f>IF(F120&gt;0,F120-C120,"")</f>
        <v/>
      </c>
      <c r="I120" s="5" t="str">
        <f>IF(G120&gt;0,G120-D120,"")</f>
        <v/>
      </c>
      <c r="J120" t="str">
        <f>""""&amp;B120&amp;""", "&amp;C120&amp;", "&amp;D120&amp;", """&amp;E120&amp;""", " &amp; F120 &amp; ", " &amp; G120</f>
        <v>"H(-1) Li", 5.9331, 6.008178, "Li&gt;H1", 0, 0</v>
      </c>
      <c r="K120" t="str">
        <f>"[TestCase(" &amp; J120 &amp; ")]"</f>
        <v>[TestCase("H(-1) Li", 5.9331, 6.008178, "Li&gt;H1", 0, 0)]</v>
      </c>
    </row>
    <row r="121" spans="1:11" x14ac:dyDescent="0.3">
      <c r="A121">
        <v>120</v>
      </c>
      <c r="B121" t="s">
        <v>734</v>
      </c>
      <c r="C121" s="5">
        <v>5.9566999999999997</v>
      </c>
      <c r="D121" s="5">
        <v>6.0138090000000002</v>
      </c>
      <c r="E121" t="s">
        <v>4597</v>
      </c>
      <c r="F121">
        <v>5.9566440000000096</v>
      </c>
      <c r="G121">
        <v>6.0138100000000101</v>
      </c>
      <c r="H121" s="5">
        <f>IF(F121&gt;0,F121-C121,"")</f>
        <v>-5.5999999990063998E-5</v>
      </c>
      <c r="I121" s="5">
        <f>IF(G121&gt;0,G121-D121,"")</f>
        <v>1.0000000099097406E-6</v>
      </c>
      <c r="J121" t="str">
        <f>""""&amp;B121&amp;""", "&amp;C121&amp;", "&amp;D121&amp;", """&amp;E121&amp;""", " &amp; F121 &amp; ", " &amp; G121</f>
        <v>"C(-5) 13C(5) N(-1) 15N", 5.9567, 6.013809, "^13.003355C5^15.000109N&gt;C5N1", 5.95664400000001, 6.01381000000001</v>
      </c>
      <c r="K121" t="str">
        <f>"[TestCase(" &amp; J121 &amp; ")]"</f>
        <v>[TestCase("C(-5) 13C(5) N(-1) 15N", 5.9567, 6.013809, "^13.003355C5^15.000109N&gt;C5N1", 5.95664400000001, 6.01381000000001)]</v>
      </c>
    </row>
    <row r="122" spans="1:11" x14ac:dyDescent="0.3">
      <c r="A122">
        <v>121</v>
      </c>
      <c r="B122" t="s">
        <v>737</v>
      </c>
      <c r="C122" s="5">
        <v>5.9432</v>
      </c>
      <c r="D122" s="5">
        <v>6.018427</v>
      </c>
      <c r="E122" t="s">
        <v>4598</v>
      </c>
      <c r="F122">
        <v>0</v>
      </c>
      <c r="G122">
        <v>0</v>
      </c>
      <c r="H122" s="5" t="str">
        <f>IF(F122&gt;0,F122-C122,"")</f>
        <v/>
      </c>
      <c r="I122" s="5" t="str">
        <f>IF(G122&gt;0,G122-D122,"")</f>
        <v/>
      </c>
      <c r="J122" t="str">
        <f>""""&amp;B122&amp;""", "&amp;C122&amp;", "&amp;D122&amp;", """&amp;E122&amp;""", " &amp; F122 &amp; ", " &amp; G122</f>
        <v>"H(-2) C N(2) S(-1)", 5.9432, 6.018427, "CN2&gt;H2S1", 0, 0</v>
      </c>
      <c r="K122" t="str">
        <f>"[TestCase(" &amp; J122 &amp; ")]"</f>
        <v>[TestCase("H(-2) C N(2) S(-1)", 5.9432, 6.018427, "CN2&gt;H2S1", 0, 0)]</v>
      </c>
    </row>
    <row r="123" spans="1:11" x14ac:dyDescent="0.3">
      <c r="A123">
        <v>122</v>
      </c>
      <c r="B123" t="s">
        <v>741</v>
      </c>
      <c r="C123" s="5">
        <v>5.9558999999999997</v>
      </c>
      <c r="D123" s="5">
        <v>6.0201289999999998</v>
      </c>
      <c r="E123" t="s">
        <v>4599</v>
      </c>
      <c r="F123">
        <v>5.9559300000000102</v>
      </c>
      <c r="G123">
        <v>6.0201300000000098</v>
      </c>
      <c r="H123" s="5">
        <f>IF(F123&gt;0,F123-C123,"")</f>
        <v>3.0000000010410588E-5</v>
      </c>
      <c r="I123" s="5">
        <f>IF(G123&gt;0,G123-D123,"")</f>
        <v>1.0000000099097406E-6</v>
      </c>
      <c r="J123" t="str">
        <f>""""&amp;B123&amp;""", "&amp;C123&amp;", "&amp;D123&amp;", """&amp;E123&amp;""", " &amp; F123 &amp; ", " &amp; G123</f>
        <v>"C(-6) 13C(6)", 5.9559, 6.020129, "^13.003355C6&gt;C6", 5.95593000000001, 6.02013000000001</v>
      </c>
      <c r="K123" t="str">
        <f>"[TestCase(" &amp; J123 &amp; ")]"</f>
        <v>[TestCase("C(-6) 13C(6)", 5.9559, 6.020129, "^13.003355C6&gt;C6", 5.95593000000001, 6.02013000000001)]</v>
      </c>
    </row>
    <row r="124" spans="1:11" x14ac:dyDescent="0.3">
      <c r="A124">
        <v>123</v>
      </c>
      <c r="B124" t="s">
        <v>744</v>
      </c>
      <c r="C124" s="5">
        <v>6.9875999999999996</v>
      </c>
      <c r="D124" s="5">
        <v>6.962218</v>
      </c>
      <c r="E124" t="s">
        <v>4600</v>
      </c>
      <c r="F124">
        <v>0</v>
      </c>
      <c r="G124">
        <v>0</v>
      </c>
      <c r="H124" s="5" t="str">
        <f>IF(F124&gt;0,F124-C124,"")</f>
        <v/>
      </c>
      <c r="I124" s="5" t="str">
        <f>IF(G124&gt;0,G124-D124,"")</f>
        <v/>
      </c>
      <c r="J124" t="str">
        <f>""""&amp;B124&amp;""", "&amp;C124&amp;", "&amp;D124&amp;", """&amp;E124&amp;""", " &amp; F124 &amp; ", " &amp; G124</f>
        <v>"H(-3) C(3) N(-3) O", 6.9876, 6.962218, "C3O&gt;H3N3", 0, 0</v>
      </c>
      <c r="K124" t="str">
        <f>"[TestCase(" &amp; J124 &amp; ")]"</f>
        <v>[TestCase("H(-3) C(3) N(-3) O", 6.9876, 6.962218, "C3O&gt;H3N3", 0, 0)]</v>
      </c>
    </row>
    <row r="125" spans="1:11" x14ac:dyDescent="0.3">
      <c r="A125">
        <v>124</v>
      </c>
      <c r="B125" t="s">
        <v>747</v>
      </c>
      <c r="C125" s="5">
        <v>6.9493</v>
      </c>
      <c r="D125" s="5">
        <v>7.0171640000000002</v>
      </c>
      <c r="E125" t="s">
        <v>4601</v>
      </c>
      <c r="F125">
        <v>6.9492990000000097</v>
      </c>
      <c r="G125">
        <v>7.0171650000000101</v>
      </c>
      <c r="H125" s="5">
        <f>IF(F125&gt;0,F125-C125,"")</f>
        <v>-9.9999999036981535E-7</v>
      </c>
      <c r="I125" s="5">
        <f>IF(G125&gt;0,G125-D125,"")</f>
        <v>1.0000000099097406E-6</v>
      </c>
      <c r="J125" t="str">
        <f>""""&amp;B125&amp;""", "&amp;C125&amp;", "&amp;D125&amp;", """&amp;E125&amp;""", " &amp; F125 &amp; ", " &amp; G125</f>
        <v>"C(-6) 13C(6) N(-1) 15N", 6.9493, 7.017164, "^13.003355C6^15.000109N&gt;C6N1", 6.94929900000001, 7.01716500000001</v>
      </c>
      <c r="K125" t="str">
        <f>"[TestCase(" &amp; J125 &amp; ")]"</f>
        <v>[TestCase("C(-6) 13C(6) N(-1) 15N", 6.9493, 7.017164, "^13.003355C6^15.000109N&gt;C6N1", 6.94929900000001, 7.01716500000001)]</v>
      </c>
    </row>
    <row r="126" spans="1:11" x14ac:dyDescent="0.3">
      <c r="A126">
        <v>125</v>
      </c>
      <c r="B126" t="s">
        <v>749</v>
      </c>
      <c r="C126" s="5">
        <v>7.0304000000000002</v>
      </c>
      <c r="D126" s="5">
        <v>7.0346950000000001</v>
      </c>
      <c r="E126" t="s">
        <v>4602</v>
      </c>
      <c r="F126">
        <v>7.0303398000000001</v>
      </c>
      <c r="G126">
        <v>7.0346982000000002</v>
      </c>
      <c r="H126" s="5">
        <f>IF(F126&gt;0,F126-C126,"")</f>
        <v>-6.0200000000065756E-5</v>
      </c>
      <c r="I126" s="5">
        <f>IF(G126&gt;0,G126-D126,"")</f>
        <v>3.2000000000920181E-6</v>
      </c>
      <c r="J126" t="str">
        <f>""""&amp;B126&amp;""", "&amp;C126&amp;", "&amp;D126&amp;", """&amp;E126&amp;""", " &amp; F126 &amp; ", " &amp; G126</f>
        <v>"H(-6) 2H(6) N(-1) 15N", 7.0304, 7.034695, "D6^15.000109N&gt;H6N1", 7.0303398, 7.0346982</v>
      </c>
      <c r="K126" t="str">
        <f>"[TestCase(" &amp; J126 &amp; ")]"</f>
        <v>[TestCase("H(-6) 2H(6) N(-1) 15N", 7.0304, 7.034695, "D6^15.000109N&gt;H6N1", 7.0303398, 7.0346982)]</v>
      </c>
    </row>
    <row r="127" spans="1:11" x14ac:dyDescent="0.3">
      <c r="A127">
        <v>126</v>
      </c>
      <c r="B127" t="s">
        <v>753</v>
      </c>
      <c r="C127" s="5">
        <v>7.9427000000000003</v>
      </c>
      <c r="D127" s="5">
        <v>8.0141989999999996</v>
      </c>
      <c r="E127" t="s">
        <v>4603</v>
      </c>
      <c r="F127">
        <v>7.9426680000000101</v>
      </c>
      <c r="G127">
        <v>8.0142000000000095</v>
      </c>
      <c r="H127" s="5">
        <f>IF(F127&gt;0,F127-C127,"")</f>
        <v>-3.199999999026204E-5</v>
      </c>
      <c r="I127" s="5">
        <f>IF(G127&gt;0,G127-D127,"")</f>
        <v>1.0000000099097406E-6</v>
      </c>
      <c r="J127" t="str">
        <f>""""&amp;B127&amp;""", "&amp;C127&amp;", "&amp;D127&amp;", """&amp;E127&amp;""", " &amp; F127 &amp; ", " &amp; G127</f>
        <v>"C(-6) 13C(6) N(-2) 15N(2)", 7.9427, 8.014199, "^13.003355C6^15.000109N2&gt;C6N2", 7.94266800000001, 8.01420000000001</v>
      </c>
      <c r="K127" t="str">
        <f>"[TestCase(" &amp; J127 &amp; ")]"</f>
        <v>[TestCase("C(-6) 13C(6) N(-2) 15N(2)", 7.9427, 8.014199, "^13.003355C6^15.000109N2&gt;C6N2", 7.94266800000001, 8.01420000000001)]</v>
      </c>
    </row>
    <row r="128" spans="1:11" x14ac:dyDescent="0.3">
      <c r="A128">
        <v>127</v>
      </c>
      <c r="B128" t="s">
        <v>756</v>
      </c>
      <c r="C128" s="5">
        <v>8.0252999999999997</v>
      </c>
      <c r="D128" s="5">
        <v>8.0163189999999993</v>
      </c>
      <c r="E128" t="s">
        <v>4604</v>
      </c>
      <c r="F128">
        <v>0</v>
      </c>
      <c r="G128">
        <v>0</v>
      </c>
      <c r="H128" s="5" t="str">
        <f>IF(F128&gt;0,F128-C128,"")</f>
        <v/>
      </c>
      <c r="I128" s="5" t="str">
        <f>IF(G128&gt;0,G128-D128,"")</f>
        <v/>
      </c>
      <c r="J128" t="str">
        <f>""""&amp;B128&amp;""", "&amp;C128&amp;", "&amp;D128&amp;", """&amp;E128&amp;""", " &amp; F128 &amp; ", " &amp; G128</f>
        <v>"C N(2) O(-2)", 8.0253, 8.016319, "CN2&gt;O2", 0, 0</v>
      </c>
      <c r="K128" t="str">
        <f>"[TestCase(" &amp; J128 &amp; ")]"</f>
        <v>[TestCase("C N(2) O(-2)", 8.0253, 8.016319, "CN2&gt;O2", 0, 0)]</v>
      </c>
    </row>
    <row r="129" spans="1:11" x14ac:dyDescent="0.3">
      <c r="A129">
        <v>128</v>
      </c>
      <c r="B129" t="s">
        <v>759</v>
      </c>
      <c r="C129" s="5">
        <v>8.9670000000000005</v>
      </c>
      <c r="D129" s="5">
        <v>8.9639489999999995</v>
      </c>
      <c r="E129" t="s">
        <v>4605</v>
      </c>
      <c r="F129">
        <v>0</v>
      </c>
      <c r="G129">
        <v>0</v>
      </c>
      <c r="H129" s="5" t="str">
        <f>IF(F129&gt;0,F129-C129,"")</f>
        <v/>
      </c>
      <c r="I129" s="5" t="str">
        <f>IF(G129&gt;0,G129-D129,"")</f>
        <v/>
      </c>
      <c r="J129" t="str">
        <f>""""&amp;B129&amp;""", "&amp;C129&amp;", "&amp;D129&amp;", """&amp;E129&amp;""", " &amp; F129 &amp; ", " &amp; G129</f>
        <v>"H(-5) N", 8.967, 8.963949, "N&gt;H5", 0, 0</v>
      </c>
      <c r="K129" t="str">
        <f>"[TestCase(" &amp; J129 &amp; ")]"</f>
        <v>[TestCase("H(-5) N", 8.967, 8.963949, "N&gt;H5", 0, 0)]</v>
      </c>
    </row>
    <row r="130" spans="1:11" x14ac:dyDescent="0.3">
      <c r="A130">
        <v>129</v>
      </c>
      <c r="B130" t="s">
        <v>762</v>
      </c>
      <c r="C130" s="5">
        <v>9.0100999999999996</v>
      </c>
      <c r="D130" s="5">
        <v>9.0003340000000005</v>
      </c>
      <c r="E130" t="s">
        <v>4606</v>
      </c>
      <c r="F130">
        <v>0</v>
      </c>
      <c r="G130">
        <v>0</v>
      </c>
      <c r="H130" s="5" t="str">
        <f>IF(F130&gt;0,F130-C130,"")</f>
        <v/>
      </c>
      <c r="I130" s="5" t="str">
        <f>IF(G130&gt;0,G130-D130,"")</f>
        <v/>
      </c>
      <c r="J130" t="str">
        <f>""""&amp;B130&amp;""", "&amp;C130&amp;", "&amp;D130&amp;", """&amp;E130&amp;""", " &amp; F130 &amp; ", " &amp; G130</f>
        <v>"H(-1) C N O(-1)", 9.0101, 9.000334, "CN&gt;H1O1", 0, 0</v>
      </c>
      <c r="K130" t="str">
        <f>"[TestCase(" &amp; J130 &amp; ")]"</f>
        <v>[TestCase("H(-1) C N O(-1)", 9.0101, 9.000334, "CN&gt;H1O1", 0, 0)]</v>
      </c>
    </row>
    <row r="131" spans="1:11" x14ac:dyDescent="0.3">
      <c r="A131">
        <v>130</v>
      </c>
      <c r="B131" t="s">
        <v>766</v>
      </c>
      <c r="C131" s="5">
        <v>8.9338999999999995</v>
      </c>
      <c r="D131" s="5">
        <v>9.0301930000000006</v>
      </c>
      <c r="E131" t="s">
        <v>4607</v>
      </c>
      <c r="F131">
        <v>8.9338950000000104</v>
      </c>
      <c r="G131">
        <v>9.0301950000000097</v>
      </c>
      <c r="H131" s="5">
        <f>IF(F131&gt;0,F131-C131,"")</f>
        <v>-4.9999999891525704E-6</v>
      </c>
      <c r="I131" s="5">
        <f>IF(G131&gt;0,G131-D131,"")</f>
        <v>2.0000000091613401E-6</v>
      </c>
      <c r="J131" t="str">
        <f>""""&amp;B131&amp;""", "&amp;C131&amp;", "&amp;D131&amp;", """&amp;E131&amp;""", " &amp; F131 &amp; ", " &amp; G131</f>
        <v>"C(-9) 13C(9)", 8.9339, 9.030193, "^13.003355C9&gt;C9", 8.93389500000001, 9.03019500000001</v>
      </c>
      <c r="K131" t="str">
        <f>"[TestCase(" &amp; J131 &amp; ")]"</f>
        <v>[TestCase("C(-9) 13C(9)", 8.9339, 9.030193, "^13.003355C9&gt;C9", 8.93389500000001, 9.03019500000001)]</v>
      </c>
    </row>
    <row r="132" spans="1:11" x14ac:dyDescent="0.3">
      <c r="A132">
        <v>131</v>
      </c>
      <c r="B132" t="s">
        <v>769</v>
      </c>
      <c r="C132" s="5">
        <v>9.0117999999999991</v>
      </c>
      <c r="D132" s="5">
        <v>9.0326970000000006</v>
      </c>
      <c r="E132" t="s">
        <v>4608</v>
      </c>
      <c r="F132">
        <v>0</v>
      </c>
      <c r="G132">
        <v>0</v>
      </c>
      <c r="H132" s="5" t="str">
        <f>IF(F132&gt;0,F132-C132,"")</f>
        <v/>
      </c>
      <c r="I132" s="5" t="str">
        <f>IF(G132&gt;0,G132-D132,"")</f>
        <v/>
      </c>
      <c r="J132" t="str">
        <f>""""&amp;B132&amp;""", "&amp;C132&amp;", "&amp;D132&amp;", """&amp;E132&amp;""", " &amp; F132 &amp; ", " &amp; G132</f>
        <v>"H(3) C(-3) N(3)", 9.0118, 9.032697, "H3N3&gt;C3", 0, 0</v>
      </c>
      <c r="K132" t="str">
        <f>"[TestCase(" &amp; J132 &amp; ")]"</f>
        <v>[TestCase("H(3) C(-3) N(3)", 9.0118, 9.032697, "H3N3&gt;C3", 0, 0)]</v>
      </c>
    </row>
    <row r="133" spans="1:11" x14ac:dyDescent="0.3">
      <c r="A133">
        <v>132</v>
      </c>
      <c r="B133" t="s">
        <v>773</v>
      </c>
      <c r="C133" s="5">
        <v>9.9296000000000006</v>
      </c>
      <c r="D133" s="5">
        <v>10.008269</v>
      </c>
      <c r="E133" t="s">
        <v>4609</v>
      </c>
      <c r="F133">
        <v>9.9294060000000108</v>
      </c>
      <c r="G133">
        <v>10.00827</v>
      </c>
      <c r="H133" s="5">
        <f>IF(F133&gt;0,F133-C133,"")</f>
        <v>-1.9399999998981343E-4</v>
      </c>
      <c r="I133" s="5">
        <f>IF(G133&gt;0,G133-D133,"")</f>
        <v>9.9999999925159955E-7</v>
      </c>
      <c r="J133" t="str">
        <f>""""&amp;B133&amp;""", "&amp;C133&amp;", "&amp;D133&amp;", """&amp;E133&amp;""", " &amp; F133 &amp; ", " &amp; G133</f>
        <v>"C(-6) 13C(6) N(-4) 15N(4)", 9.9296, 10.008269, "^13.003355C6^15.000109N4&gt;C6N4", 9.92940600000001, 10.00827</v>
      </c>
      <c r="K133" t="str">
        <f>"[TestCase(" &amp; J133 &amp; ")]"</f>
        <v>[TestCase("C(-6) 13C(6) N(-4) 15N(4)", 9.9296, 10.008269, "^13.003355C6^15.000109N4&gt;C6N4", 9.92940600000001, 10.00827)]</v>
      </c>
    </row>
    <row r="134" spans="1:11" x14ac:dyDescent="0.3">
      <c r="A134">
        <v>133</v>
      </c>
      <c r="B134" t="s">
        <v>776</v>
      </c>
      <c r="C134" s="5">
        <v>10.034599999999999</v>
      </c>
      <c r="D134" s="5">
        <v>10.009501999999999</v>
      </c>
      <c r="E134" t="s">
        <v>4610</v>
      </c>
      <c r="F134">
        <v>0</v>
      </c>
      <c r="G134">
        <v>0</v>
      </c>
      <c r="H134" s="5" t="str">
        <f>IF(F134&gt;0,F134-C134,"")</f>
        <v/>
      </c>
      <c r="I134" s="5" t="str">
        <f>IF(G134&gt;0,G134-D134,"")</f>
        <v/>
      </c>
      <c r="J134" t="str">
        <f>""""&amp;B134&amp;""", "&amp;C134&amp;", "&amp;D134&amp;", """&amp;E134&amp;""", " &amp; F134 &amp; ", " &amp; G134</f>
        <v>"H(2) C(3) N(-2)", 10.0346, 10.009502, "H2C3&gt;N2", 0, 0</v>
      </c>
      <c r="K134" t="str">
        <f>"[TestCase(" &amp; J134 &amp; ")]"</f>
        <v>[TestCase("H(2) C(3) N(-2)", 10.0346, 10.009502, "H2C3&gt;N2", 0, 0)]</v>
      </c>
    </row>
    <row r="135" spans="1:11" x14ac:dyDescent="0.3">
      <c r="A135">
        <v>134</v>
      </c>
      <c r="B135" t="s">
        <v>779</v>
      </c>
      <c r="C135" s="5">
        <v>10.0379</v>
      </c>
      <c r="D135" s="5">
        <v>10.020735</v>
      </c>
      <c r="E135" t="s">
        <v>4611</v>
      </c>
      <c r="F135">
        <v>0</v>
      </c>
      <c r="G135">
        <v>0</v>
      </c>
      <c r="H135" s="5" t="str">
        <f>IF(F135&gt;0,F135-C135,"")</f>
        <v/>
      </c>
      <c r="I135" s="5" t="str">
        <f>IF(G135&gt;0,G135-D135,"")</f>
        <v/>
      </c>
      <c r="J135" t="str">
        <f>""""&amp;B135&amp;""", "&amp;C135&amp;", "&amp;D135&amp;", """&amp;E135&amp;""", " &amp; F135 &amp; ", " &amp; G135</f>
        <v>"H(2) C(2) O(-1)", 10.0379, 10.020735, "H2C2&gt;O1", 0, 0</v>
      </c>
      <c r="K135" t="str">
        <f>"[TestCase(" &amp; J135 &amp; ")]"</f>
        <v>[TestCase("H(2) C(2) O(-1)", 10.0379, 10.020735, "H2C2&gt;O1", 0, 0)]</v>
      </c>
    </row>
    <row r="136" spans="1:11" x14ac:dyDescent="0.3">
      <c r="A136">
        <v>135</v>
      </c>
      <c r="B136" t="s">
        <v>783</v>
      </c>
      <c r="C136" s="5">
        <v>9.9273000000000007</v>
      </c>
      <c r="D136" s="5">
        <v>10.027227999999999</v>
      </c>
      <c r="E136" t="s">
        <v>4612</v>
      </c>
      <c r="F136">
        <v>9.9272640000000099</v>
      </c>
      <c r="G136">
        <v>10.027229999999999</v>
      </c>
      <c r="H136" s="5">
        <f>IF(F136&gt;0,F136-C136,"")</f>
        <v>-3.5999999990821152E-5</v>
      </c>
      <c r="I136" s="5">
        <f>IF(G136&gt;0,G136-D136,"")</f>
        <v>2.0000000002795559E-6</v>
      </c>
      <c r="J136" t="str">
        <f>""""&amp;B136&amp;""", "&amp;C136&amp;", "&amp;D136&amp;", """&amp;E136&amp;""", " &amp; F136 &amp; ", " &amp; G136</f>
        <v>"C(-9) 13C(9) N(-1) 15N", 9.9273, 10.027228, "^13.003355C9^15.000109N&gt;C9N1", 9.92726400000001, 10.02723</v>
      </c>
      <c r="K136" t="str">
        <f>"[TestCase(" &amp; J136 &amp; ")]"</f>
        <v>[TestCase("C(-9) 13C(9) N(-1) 15N", 9.9273, 10.027228, "^13.003355C9^15.000109N&gt;C9N1", 9.92726400000001, 10.02723)]</v>
      </c>
    </row>
    <row r="137" spans="1:11" x14ac:dyDescent="0.3">
      <c r="A137">
        <v>136</v>
      </c>
      <c r="B137" t="s">
        <v>786</v>
      </c>
      <c r="C137" s="5">
        <v>10.0616</v>
      </c>
      <c r="D137" s="5">
        <v>10.062766999999999</v>
      </c>
      <c r="E137" t="s">
        <v>4613</v>
      </c>
      <c r="F137">
        <v>10.061617999999999</v>
      </c>
      <c r="G137">
        <v>10.062772000000001</v>
      </c>
      <c r="H137" s="5">
        <f>IF(F137&gt;0,F137-C137,"")</f>
        <v>1.799999999896329E-5</v>
      </c>
      <c r="I137" s="5">
        <f>IF(G137&gt;0,G137-D137,"")</f>
        <v>5.0000000015870683E-6</v>
      </c>
      <c r="J137" t="str">
        <f>""""&amp;B137&amp;""", "&amp;C137&amp;", "&amp;D137&amp;", """&amp;E137&amp;""", " &amp; F137 &amp; ", " &amp; G137</f>
        <v>"H(-10) 2H(10)", 10.0616, 10.062767, "D10&gt;H10", 10.061618, 10.062772</v>
      </c>
      <c r="K137" t="str">
        <f>"[TestCase(" &amp; J137 &amp; ")]"</f>
        <v>[TestCase("H(-10) 2H(10)", 10.0616, 10.062767, "D10&gt;H10", 10.061618, 10.062772)]</v>
      </c>
    </row>
    <row r="138" spans="1:11" x14ac:dyDescent="0.3">
      <c r="A138">
        <v>137</v>
      </c>
      <c r="B138" t="s">
        <v>789</v>
      </c>
      <c r="C138" s="5">
        <v>10.014699999999999</v>
      </c>
      <c r="D138" s="5">
        <v>10.07488</v>
      </c>
      <c r="E138" t="s">
        <v>4614</v>
      </c>
      <c r="F138">
        <v>0</v>
      </c>
      <c r="G138">
        <v>0</v>
      </c>
      <c r="H138" s="5" t="str">
        <f>IF(F138&gt;0,F138-C138,"")</f>
        <v/>
      </c>
      <c r="I138" s="5" t="str">
        <f>IF(G138&gt;0,G138-D138,"")</f>
        <v/>
      </c>
      <c r="J138" t="str">
        <f>""""&amp;B138&amp;""", "&amp;C138&amp;", "&amp;D138&amp;", """&amp;E138&amp;""", " &amp; F138 &amp; ", " &amp; G138</f>
        <v>"H(6) C(3) S(-1)", 10.0147, 10.07488, "H6C3&gt;S1", 0, 0</v>
      </c>
      <c r="K138" t="str">
        <f>"[TestCase(" &amp; J138 &amp; ")]"</f>
        <v>[TestCase("H(6) C(3) S(-1)", 10.0147, 10.07488, "H6C3&gt;S1", 0, 0)]</v>
      </c>
    </row>
    <row r="139" spans="1:11" x14ac:dyDescent="0.3">
      <c r="A139">
        <v>138</v>
      </c>
      <c r="B139" t="s">
        <v>791</v>
      </c>
      <c r="C139" s="5">
        <v>11.0168</v>
      </c>
      <c r="D139" s="5">
        <v>11.032076999999999</v>
      </c>
      <c r="E139" t="s">
        <v>4615</v>
      </c>
      <c r="F139">
        <v>11.0166086</v>
      </c>
      <c r="G139">
        <v>11.0320804</v>
      </c>
      <c r="H139" s="5">
        <f>IF(F139&gt;0,F139-C139,"")</f>
        <v>-1.9140000000028579E-4</v>
      </c>
      <c r="I139" s="5">
        <f>IF(G139&gt;0,G139-D139,"")</f>
        <v>3.4000000006528808E-6</v>
      </c>
      <c r="J139" t="str">
        <f>""""&amp;B139&amp;""", "&amp;C139&amp;", "&amp;D139&amp;", """&amp;E139&amp;""", " &amp; F139 &amp; ", " &amp; G139</f>
        <v>"H(-7) 2H(7) N(-4) 15N(4)", 11.0168, 11.032077, "D7^15.000109N4&gt;H7N4", 11.0166086, 11.0320804</v>
      </c>
      <c r="K139" t="str">
        <f>"[TestCase(" &amp; J139 &amp; ")]"</f>
        <v>[TestCase("H(-7) 2H(7) N(-4) 15N(4)", 11.0168, 11.032077, "D7^15.000109N4&gt;H7N4", 11.0166086, 11.0320804)]</v>
      </c>
    </row>
    <row r="140" spans="1:11" x14ac:dyDescent="0.3">
      <c r="A140">
        <v>139</v>
      </c>
      <c r="B140" t="s">
        <v>794</v>
      </c>
      <c r="C140" s="5">
        <v>10.9597</v>
      </c>
      <c r="D140" s="5">
        <v>11.033742999999999</v>
      </c>
      <c r="E140" t="s">
        <v>4616</v>
      </c>
      <c r="F140">
        <v>0</v>
      </c>
      <c r="G140">
        <v>0</v>
      </c>
      <c r="H140" s="5" t="str">
        <f>IF(F140&gt;0,F140-C140,"")</f>
        <v/>
      </c>
      <c r="I140" s="5" t="str">
        <f>IF(G140&gt;0,G140-D140,"")</f>
        <v/>
      </c>
      <c r="J140" t="str">
        <f>""""&amp;B140&amp;""", "&amp;C140&amp;", "&amp;D140&amp;", """&amp;E140&amp;""", " &amp; F140 &amp; ", " &amp; G140</f>
        <v>"H C N O S(-1)", 10.9597, 11.033743, "HCNO&gt;S1", 0, 0</v>
      </c>
      <c r="K140" t="str">
        <f>"[TestCase(" &amp; J140 &amp; ")]"</f>
        <v>[TestCase("H C N O S(-1)", 10.9597, 11.033743, "HCNO&gt;S1", 0, 0)]</v>
      </c>
    </row>
    <row r="141" spans="1:11" x14ac:dyDescent="0.3">
      <c r="A141">
        <v>140</v>
      </c>
      <c r="B141" t="s">
        <v>797</v>
      </c>
      <c r="C141" s="5">
        <v>11.042299999999999</v>
      </c>
      <c r="D141" s="5">
        <v>11.050561</v>
      </c>
      <c r="E141" t="s">
        <v>4617</v>
      </c>
      <c r="F141">
        <v>11.042194200000001</v>
      </c>
      <c r="G141">
        <v>11.0505648</v>
      </c>
      <c r="H141" s="5">
        <f>IF(F141&gt;0,F141-C141,"")</f>
        <v>-1.0579999999826839E-4</v>
      </c>
      <c r="I141" s="5">
        <f>IF(G141&gt;0,G141-D141,"")</f>
        <v>3.7999999999982492E-6</v>
      </c>
      <c r="J141" t="str">
        <f>""""&amp;B141&amp;""", "&amp;C141&amp;", "&amp;D141&amp;", """&amp;E141&amp;""", " &amp; F141 &amp; ", " &amp; G141</f>
        <v>"H(-9) 2H(9) N(-2) 15N(2)", 11.0423, 11.050561, "D9^15.000109N2&gt;H9N2", 11.0421942, 11.0505648</v>
      </c>
      <c r="K141" t="str">
        <f>"[TestCase(" &amp; J141 &amp; ")]"</f>
        <v>[TestCase("H(-9) 2H(9) N(-2) 15N(2)", 11.0423, 11.050561, "D9^15.000109N2&gt;H9N2", 11.0421942, 11.0505648)]</v>
      </c>
    </row>
    <row r="142" spans="1:11" x14ac:dyDescent="0.3">
      <c r="A142">
        <v>141</v>
      </c>
      <c r="B142" t="s">
        <v>800</v>
      </c>
      <c r="C142" s="5">
        <v>11.002800000000001</v>
      </c>
      <c r="D142" s="5">
        <v>11.070128</v>
      </c>
      <c r="E142" t="s">
        <v>4618</v>
      </c>
      <c r="F142">
        <v>0</v>
      </c>
      <c r="G142">
        <v>0</v>
      </c>
      <c r="H142" s="5" t="str">
        <f>IF(F142&gt;0,F142-C142,"")</f>
        <v/>
      </c>
      <c r="I142" s="5" t="str">
        <f>IF(G142&gt;0,G142-D142,"")</f>
        <v/>
      </c>
      <c r="J142" t="str">
        <f>""""&amp;B142&amp;""", "&amp;C142&amp;", "&amp;D142&amp;", """&amp;E142&amp;""", " &amp; F142 &amp; ", " &amp; G142</f>
        <v>"H(5) C(2) N S(-1)", 11.0028, 11.070128, "H5C2N&gt;S1", 0, 0</v>
      </c>
      <c r="K142" t="str">
        <f>"[TestCase(" &amp; J142 &amp; ")]"</f>
        <v>[TestCase("H(5) C(2) N S(-1)", 11.0028, 11.070128, "H5C2N&gt;S1", 0, 0)]</v>
      </c>
    </row>
    <row r="143" spans="1:11" x14ac:dyDescent="0.3">
      <c r="A143">
        <v>142</v>
      </c>
      <c r="B143" t="s">
        <v>803</v>
      </c>
      <c r="C143" s="5">
        <v>12.0107</v>
      </c>
      <c r="D143" s="5">
        <v>12</v>
      </c>
      <c r="E143" t="s">
        <v>803</v>
      </c>
      <c r="F143">
        <v>12.0107</v>
      </c>
      <c r="G143">
        <v>12</v>
      </c>
      <c r="H143" s="5">
        <f>IF(F143&gt;0,F143-C143,"")</f>
        <v>0</v>
      </c>
      <c r="I143" s="5">
        <f>IF(G143&gt;0,G143-D143,"")</f>
        <v>0</v>
      </c>
      <c r="J143" t="str">
        <f>""""&amp;B143&amp;""", "&amp;C143&amp;", "&amp;D143&amp;", """&amp;E143&amp;""", " &amp; F143 &amp; ", " &amp; G143</f>
        <v>"C", 12.0107, 12, "C", 12.0107, 12</v>
      </c>
      <c r="K143" t="str">
        <f>"[TestCase(" &amp; J143 &amp; ")]"</f>
        <v>[TestCase("C", 12.0107, 12, "C", 12.0107, 12)]</v>
      </c>
    </row>
    <row r="144" spans="1:11" x14ac:dyDescent="0.3">
      <c r="A144">
        <v>143</v>
      </c>
      <c r="B144" t="s">
        <v>806</v>
      </c>
      <c r="C144" s="5">
        <v>11.9445</v>
      </c>
      <c r="D144" s="5">
        <v>12.017759</v>
      </c>
      <c r="E144" t="s">
        <v>4619</v>
      </c>
      <c r="F144">
        <v>0</v>
      </c>
      <c r="G144">
        <v>0</v>
      </c>
      <c r="H144" s="5" t="str">
        <f>IF(F144&gt;0,F144-C144,"")</f>
        <v/>
      </c>
      <c r="I144" s="5" t="str">
        <f>IF(G144&gt;0,G144-D144,"")</f>
        <v/>
      </c>
      <c r="J144" t="str">
        <f>""""&amp;B144&amp;""", "&amp;C144&amp;", "&amp;D144&amp;", """&amp;E144&amp;""", " &amp; F144 &amp; ", " &amp; G144</f>
        <v>"C O(2) S(-1)", 11.9445, 12.017759, "CO2&gt;S1", 0, 0</v>
      </c>
      <c r="K144" t="str">
        <f>"[TestCase(" &amp; J144 &amp; ")]"</f>
        <v>[TestCase("C O(2) S(-1)", 11.9445, 12.017759, "CO2&gt;S1", 0, 0)]</v>
      </c>
    </row>
    <row r="145" spans="1:11" x14ac:dyDescent="0.3">
      <c r="A145">
        <v>144</v>
      </c>
      <c r="B145" t="s">
        <v>809</v>
      </c>
      <c r="C145" s="5">
        <v>12.053800000000001</v>
      </c>
      <c r="D145" s="5">
        <v>12.036386</v>
      </c>
      <c r="E145" t="s">
        <v>4620</v>
      </c>
      <c r="F145">
        <v>0</v>
      </c>
      <c r="G145">
        <v>0</v>
      </c>
      <c r="H145" s="5" t="str">
        <f>IF(F145&gt;0,F145-C145,"")</f>
        <v/>
      </c>
      <c r="I145" s="5" t="str">
        <f>IF(G145&gt;0,G145-D145,"")</f>
        <v/>
      </c>
      <c r="J145" t="str">
        <f>""""&amp;B145&amp;""", "&amp;C145&amp;", "&amp;D145&amp;", """&amp;E145&amp;""", " &amp; F145 &amp; ", " &amp; G145</f>
        <v>"H(4) C(2) O(-1)", 12.0538, 12.036386, "H4C2&gt;O1", 0, 0</v>
      </c>
      <c r="K145" t="str">
        <f>"[TestCase(" &amp; J145 &amp; ")]"</f>
        <v>[TestCase("H(4) C(2) O(-1)", 12.0538, 12.036386, "H4C2&gt;O1", 0, 0)]</v>
      </c>
    </row>
    <row r="146" spans="1:11" x14ac:dyDescent="0.3">
      <c r="A146">
        <v>145</v>
      </c>
      <c r="B146" t="s">
        <v>814</v>
      </c>
      <c r="C146" s="5">
        <v>13.0204</v>
      </c>
      <c r="D146" s="5">
        <v>12.962234</v>
      </c>
      <c r="E146" t="s">
        <v>4621</v>
      </c>
      <c r="F146">
        <v>0</v>
      </c>
      <c r="G146">
        <v>0</v>
      </c>
      <c r="H146" s="5" t="str">
        <f>IF(F146&gt;0,F146-C146,"")</f>
        <v/>
      </c>
      <c r="I146" s="5" t="str">
        <f>IF(G146&gt;0,G146-D146,"")</f>
        <v/>
      </c>
      <c r="J146" t="str">
        <f>""""&amp;B146&amp;""", "&amp;C146&amp;", "&amp;D146&amp;", """&amp;E146&amp;""", " &amp; F146 &amp; ", " &amp; G146</f>
        <v>"H(-1) C(-4) N O S", 13.0204, 12.962234, "NOS&gt;H1C4", 0, 0</v>
      </c>
      <c r="K146" t="str">
        <f>"[TestCase(" &amp; J146 &amp; ")]"</f>
        <v>[TestCase("H(-1) C(-4) N O S", 13.0204, 12.962234, "NOS&gt;H1C4", 0, 0)]</v>
      </c>
    </row>
    <row r="147" spans="1:11" x14ac:dyDescent="0.3">
      <c r="A147">
        <v>146</v>
      </c>
      <c r="B147" t="s">
        <v>817</v>
      </c>
      <c r="C147" s="5">
        <v>12.998799999999999</v>
      </c>
      <c r="D147" s="5">
        <v>12.995248999999999</v>
      </c>
      <c r="E147" t="s">
        <v>4622</v>
      </c>
      <c r="F147">
        <v>0</v>
      </c>
      <c r="G147">
        <v>0</v>
      </c>
      <c r="H147" s="5" t="str">
        <f>IF(F147&gt;0,F147-C147,"")</f>
        <v/>
      </c>
      <c r="I147" s="5" t="str">
        <f>IF(G147&gt;0,G147-D147,"")</f>
        <v/>
      </c>
      <c r="J147" t="str">
        <f>""""&amp;B147&amp;""", "&amp;C147&amp;", "&amp;D147&amp;", """&amp;E147&amp;""", " &amp; F147 &amp; ", " &amp; G147</f>
        <v>"H(-1) N", 12.9988, 12.995249, "N&gt;H1", 0, 0</v>
      </c>
      <c r="K147" t="str">
        <f>"[TestCase(" &amp; J147 &amp; ")]"</f>
        <v>[TestCase("H(-1) N", 12.9988, 12.995249, "N&gt;H1", 0, 0)]</v>
      </c>
    </row>
    <row r="148" spans="1:11" x14ac:dyDescent="0.3">
      <c r="A148">
        <v>147</v>
      </c>
      <c r="B148" t="s">
        <v>823</v>
      </c>
      <c r="C148" s="5">
        <v>13.0418</v>
      </c>
      <c r="D148" s="5">
        <v>13.031634</v>
      </c>
      <c r="E148" t="s">
        <v>4623</v>
      </c>
      <c r="F148">
        <v>0</v>
      </c>
      <c r="G148">
        <v>0</v>
      </c>
      <c r="H148" s="5" t="str">
        <f>IF(F148&gt;0,F148-C148,"")</f>
        <v/>
      </c>
      <c r="I148" s="5" t="str">
        <f>IF(G148&gt;0,G148-D148,"")</f>
        <v/>
      </c>
      <c r="J148" t="str">
        <f>""""&amp;B148&amp;""", "&amp;C148&amp;", "&amp;D148&amp;", """&amp;E148&amp;""", " &amp; F148 &amp; ", " &amp; G148</f>
        <v>"H(3) C N O(-1)", 13.0418, 13.031634, "H3CN&gt;O1", 0, 0</v>
      </c>
      <c r="K148" t="str">
        <f>"[TestCase(" &amp; J148 &amp; ")]"</f>
        <v>[TestCase("H(3) C N O(-1)", 13.0418, 13.031634, "H3CN&gt;O1", 0, 0)]</v>
      </c>
    </row>
    <row r="149" spans="1:11" x14ac:dyDescent="0.3">
      <c r="A149">
        <v>148</v>
      </c>
      <c r="B149" t="s">
        <v>828</v>
      </c>
      <c r="C149" s="5">
        <v>13.084899999999999</v>
      </c>
      <c r="D149" s="5">
        <v>13.068020000000001</v>
      </c>
      <c r="E149" t="s">
        <v>4624</v>
      </c>
      <c r="F149">
        <v>0</v>
      </c>
      <c r="G149">
        <v>0</v>
      </c>
      <c r="H149" s="5" t="str">
        <f>IF(F149&gt;0,F149-C149,"")</f>
        <v/>
      </c>
      <c r="I149" s="5" t="str">
        <f>IF(G149&gt;0,G149-D149,"")</f>
        <v/>
      </c>
      <c r="J149" t="str">
        <f>""""&amp;B149&amp;""", "&amp;C149&amp;", "&amp;D149&amp;", """&amp;E149&amp;""", " &amp; F149 &amp; ", " &amp; G149</f>
        <v>"H(7) C(2) N O(-2)", 13.0849, 13.06802, "H7C2N&gt;O2", 0, 0</v>
      </c>
      <c r="K149" t="str">
        <f>"[TestCase(" &amp; J149 &amp; ")]"</f>
        <v>[TestCase("H(7) C(2) N O(-2)", 13.0849, 13.06802, "H7C2N&gt;O2", 0, 0)]</v>
      </c>
    </row>
    <row r="150" spans="1:11" x14ac:dyDescent="0.3">
      <c r="A150">
        <v>149</v>
      </c>
      <c r="B150" t="s">
        <v>832</v>
      </c>
      <c r="C150" s="5">
        <v>13.983499999999999</v>
      </c>
      <c r="D150" s="5">
        <v>13.979265</v>
      </c>
      <c r="E150" t="s">
        <v>4625</v>
      </c>
      <c r="F150">
        <v>0</v>
      </c>
      <c r="G150">
        <v>0</v>
      </c>
      <c r="H150" s="5" t="str">
        <f>IF(F150&gt;0,F150-C150,"")</f>
        <v/>
      </c>
      <c r="I150" s="5" t="str">
        <f>IF(G150&gt;0,G150-D150,"")</f>
        <v/>
      </c>
      <c r="J150" t="str">
        <f>""""&amp;B150&amp;""", "&amp;C150&amp;", "&amp;D150&amp;", """&amp;E150&amp;""", " &amp; F150 &amp; ", " &amp; G150</f>
        <v>"H(-2) O", 13.9835, 13.979265, "O&gt;H2", 0, 0</v>
      </c>
      <c r="K150" t="str">
        <f>"[TestCase(" &amp; J150 &amp; ")]"</f>
        <v>[TestCase("H(-2) O", 13.9835, 13.979265, "O&gt;H2", 0, 0)]</v>
      </c>
    </row>
    <row r="151" spans="1:11" x14ac:dyDescent="0.3">
      <c r="A151">
        <v>150</v>
      </c>
      <c r="B151" t="s">
        <v>842</v>
      </c>
      <c r="C151" s="5">
        <v>14.0266</v>
      </c>
      <c r="D151" s="5">
        <v>14.015650000000001</v>
      </c>
      <c r="E151" t="s">
        <v>4453</v>
      </c>
      <c r="F151">
        <v>14.026579999999999</v>
      </c>
      <c r="G151">
        <v>14.0156492</v>
      </c>
      <c r="H151" s="5">
        <f>IF(F151&gt;0,F151-C151,"")</f>
        <v>-2.0000000001019203E-5</v>
      </c>
      <c r="I151" s="5">
        <f>IF(G151&gt;0,G151-D151,"")</f>
        <v>-8.0000000046709374E-7</v>
      </c>
      <c r="J151" t="str">
        <f>""""&amp;B151&amp;""", "&amp;C151&amp;", "&amp;D151&amp;", """&amp;E151&amp;""", " &amp; F151 &amp; ", " &amp; G151</f>
        <v>"H(2) C", 14.0266, 14.01565, "H2C", 14.02658, 14.0156492</v>
      </c>
      <c r="K151" t="str">
        <f>"[TestCase(" &amp; J151 &amp; ")]"</f>
        <v>[TestCase("H(2) C", 14.0266, 14.01565, "H2C", 14.02658, 14.0156492)]</v>
      </c>
    </row>
    <row r="152" spans="1:11" x14ac:dyDescent="0.3">
      <c r="A152">
        <v>151</v>
      </c>
      <c r="B152" t="s">
        <v>855</v>
      </c>
      <c r="C152" s="5">
        <v>14.069599999999999</v>
      </c>
      <c r="D152" s="5">
        <v>14.052035999999999</v>
      </c>
      <c r="E152" t="s">
        <v>4626</v>
      </c>
      <c r="F152">
        <v>0</v>
      </c>
      <c r="G152">
        <v>0</v>
      </c>
      <c r="H152" s="5" t="str">
        <f>IF(F152&gt;0,F152-C152,"")</f>
        <v/>
      </c>
      <c r="I152" s="5" t="str">
        <f>IF(G152&gt;0,G152-D152,"")</f>
        <v/>
      </c>
      <c r="J152" t="str">
        <f>""""&amp;B152&amp;""", "&amp;C152&amp;", "&amp;D152&amp;", """&amp;E152&amp;""", " &amp; F152 &amp; ", " &amp; G152</f>
        <v>"H(6) C(2) O(-1)", 14.0696, 14.052036, "H6C2&gt;O1", 0, 0</v>
      </c>
      <c r="K152" t="str">
        <f>"[TestCase(" &amp; J152 &amp; ")]"</f>
        <v>[TestCase("H(6) C(2) O(-1)", 14.0696, 14.052036, "H6C2&gt;O1", 0, 0)]</v>
      </c>
    </row>
    <row r="153" spans="1:11" x14ac:dyDescent="0.3">
      <c r="A153">
        <v>152</v>
      </c>
      <c r="B153" t="s">
        <v>859</v>
      </c>
      <c r="C153" s="5">
        <v>14.968299999999999</v>
      </c>
      <c r="D153" s="5">
        <v>14.963279999999999</v>
      </c>
      <c r="E153" t="s">
        <v>4627</v>
      </c>
      <c r="F153">
        <v>0</v>
      </c>
      <c r="G153">
        <v>0</v>
      </c>
      <c r="H153" s="5" t="str">
        <f>IF(F153&gt;0,F153-C153,"")</f>
        <v/>
      </c>
      <c r="I153" s="5" t="str">
        <f>IF(G153&gt;0,G153-D153,"")</f>
        <v/>
      </c>
      <c r="J153" t="str">
        <f>""""&amp;B153&amp;""", "&amp;C153&amp;", "&amp;D153&amp;", """&amp;E153&amp;""", " &amp; F153 &amp; ", " &amp; G153</f>
        <v>"H(-3) N(-1) O(2)", 14.9683, 14.96328, "O2&gt;H3N1", 0, 0</v>
      </c>
      <c r="K153" t="str">
        <f>"[TestCase(" &amp; J153 &amp; ")]"</f>
        <v>[TestCase("H(-3) N(-1) O(2)", 14.9683, 14.96328, "O2&gt;H3N1", 0, 0)]</v>
      </c>
    </row>
    <row r="154" spans="1:11" x14ac:dyDescent="0.3">
      <c r="A154">
        <v>153</v>
      </c>
      <c r="B154" t="s">
        <v>862</v>
      </c>
      <c r="C154" s="5">
        <v>14.9716</v>
      </c>
      <c r="D154" s="5">
        <v>14.974513999999999</v>
      </c>
      <c r="E154" t="s">
        <v>4628</v>
      </c>
      <c r="F154">
        <v>0</v>
      </c>
      <c r="G154">
        <v>0</v>
      </c>
      <c r="H154" s="5" t="str">
        <f>IF(F154&gt;0,F154-C154,"")</f>
        <v/>
      </c>
      <c r="I154" s="5" t="str">
        <f>IF(G154&gt;0,G154-D154,"")</f>
        <v/>
      </c>
      <c r="J154" t="str">
        <f>""""&amp;B154&amp;""", "&amp;C154&amp;", "&amp;D154&amp;", """&amp;E154&amp;""", " &amp; F154 &amp; ", " &amp; G154</f>
        <v>"H(-3) C(-1) N O", 14.9716, 14.974514, "NO&gt;H3C1", 0, 0</v>
      </c>
      <c r="K154" t="str">
        <f>"[TestCase(" &amp; J154 &amp; ")]"</f>
        <v>[TestCase("H(-3) C(-1) N O", 14.9716, 14.974514, "NO&gt;H3C1", 0, 0)]</v>
      </c>
    </row>
    <row r="155" spans="1:11" x14ac:dyDescent="0.3">
      <c r="A155">
        <v>154</v>
      </c>
      <c r="B155" t="s">
        <v>867</v>
      </c>
      <c r="C155" s="5">
        <v>15.0113</v>
      </c>
      <c r="D155" s="5">
        <v>14.999665999999999</v>
      </c>
      <c r="E155" t="s">
        <v>4629</v>
      </c>
      <c r="F155">
        <v>0</v>
      </c>
      <c r="G155">
        <v>0</v>
      </c>
      <c r="H155" s="5" t="str">
        <f>IF(F155&gt;0,F155-C155,"")</f>
        <v/>
      </c>
      <c r="I155" s="5" t="str">
        <f>IF(G155&gt;0,G155-D155,"")</f>
        <v/>
      </c>
      <c r="J155" t="str">
        <f>""""&amp;B155&amp;""", "&amp;C155&amp;", "&amp;D155&amp;", """&amp;E155&amp;""", " &amp; F155 &amp; ", " &amp; G155</f>
        <v>"H C N(-1) O", 15.0113, 14.999666, "HCO&gt;N1", 0, 0</v>
      </c>
      <c r="K155" t="str">
        <f>"[TestCase(" &amp; J155 &amp; ")]"</f>
        <v>[TestCase("H C N(-1) O", 15.0113, 14.999666, "HCO&gt;N1", 0, 0)]</v>
      </c>
    </row>
    <row r="156" spans="1:11" x14ac:dyDescent="0.3">
      <c r="A156">
        <v>155</v>
      </c>
      <c r="B156" t="s">
        <v>873</v>
      </c>
      <c r="C156" s="5">
        <v>15.0146</v>
      </c>
      <c r="D156" s="5">
        <v>15.010899</v>
      </c>
      <c r="E156" t="s">
        <v>4630</v>
      </c>
      <c r="F156">
        <v>15.01468</v>
      </c>
      <c r="G156">
        <v>15.010898600000001</v>
      </c>
      <c r="H156" s="5">
        <f>IF(F156&gt;0,F156-C156,"")</f>
        <v>8.0000000000524096E-5</v>
      </c>
      <c r="I156" s="5">
        <f>IF(G156&gt;0,G156-D156,"")</f>
        <v>-3.9999999934536845E-7</v>
      </c>
      <c r="J156" t="str">
        <f>""""&amp;B156&amp;""", "&amp;C156&amp;", "&amp;D156&amp;", """&amp;E156&amp;""", " &amp; F156 &amp; ", " &amp; G156</f>
        <v>"H N", 15.0146, 15.010899, "HN", 15.01468, 15.0108986</v>
      </c>
      <c r="K156" t="str">
        <f>"[TestCase(" &amp; J156 &amp; ")]"</f>
        <v>[TestCase("H N", 15.0146, 15.010899, "HN", 15.01468, 15.0108986)]</v>
      </c>
    </row>
    <row r="157" spans="1:11" x14ac:dyDescent="0.3">
      <c r="A157">
        <v>156</v>
      </c>
      <c r="B157" t="s">
        <v>880</v>
      </c>
      <c r="C157" s="5">
        <v>15.956300000000001</v>
      </c>
      <c r="D157" s="5">
        <v>15.958529</v>
      </c>
      <c r="E157" t="s">
        <v>4631</v>
      </c>
      <c r="F157">
        <v>0</v>
      </c>
      <c r="G157">
        <v>0</v>
      </c>
      <c r="H157" s="5" t="str">
        <f>IF(F157&gt;0,F157-C157,"")</f>
        <v/>
      </c>
      <c r="I157" s="5" t="str">
        <f>IF(G157&gt;0,G157-D157,"")</f>
        <v/>
      </c>
      <c r="J157" t="str">
        <f>""""&amp;B157&amp;""", "&amp;C157&amp;", "&amp;D157&amp;", """&amp;E157&amp;""", " &amp; F157 &amp; ", " &amp; G157</f>
        <v>"H(-4) C(-1) O(2)", 15.9563, 15.958529, "O2&gt;H4C1", 0, 0</v>
      </c>
      <c r="K157" t="str">
        <f>"[TestCase(" &amp; J157 &amp; ")]"</f>
        <v>[TestCase("H(-4) C(-1) O(2)", 15.9563, 15.958529, "O2&gt;H4C1", 0, 0)]</v>
      </c>
    </row>
    <row r="158" spans="1:11" x14ac:dyDescent="0.3">
      <c r="A158">
        <v>157</v>
      </c>
      <c r="B158" t="s">
        <v>886</v>
      </c>
      <c r="C158" s="5">
        <v>16.0656</v>
      </c>
      <c r="D158" s="5">
        <v>15.977156000000001</v>
      </c>
      <c r="E158" t="s">
        <v>4632</v>
      </c>
      <c r="F158">
        <v>0</v>
      </c>
      <c r="G158">
        <v>0</v>
      </c>
      <c r="H158" s="5" t="str">
        <f>IF(F158&gt;0,F158-C158,"")</f>
        <v/>
      </c>
      <c r="I158" s="5" t="str">
        <f>IF(G158&gt;0,G158-D158,"")</f>
        <v/>
      </c>
      <c r="J158" t="str">
        <f>""""&amp;B158&amp;""", "&amp;C158&amp;", "&amp;D158&amp;", """&amp;E158&amp;""", " &amp; F158 &amp; ", " &amp; G158</f>
        <v>"O(-1) S", 16.0656, 15.977156, "S&gt;O1", 0, 0</v>
      </c>
      <c r="K158" t="str">
        <f>"[TestCase(" &amp; J158 &amp; ")]"</f>
        <v>[TestCase("O(-1) S", 16.0656, 15.977156, "S&gt;O1", 0, 0)]</v>
      </c>
    </row>
    <row r="159" spans="1:11" x14ac:dyDescent="0.3">
      <c r="A159">
        <v>158</v>
      </c>
      <c r="B159" t="s">
        <v>892</v>
      </c>
      <c r="C159" s="5">
        <v>15.9994</v>
      </c>
      <c r="D159" s="5">
        <v>15.994915000000001</v>
      </c>
      <c r="E159" t="s">
        <v>892</v>
      </c>
      <c r="F159">
        <v>15.9994</v>
      </c>
      <c r="G159">
        <v>15.994915000000001</v>
      </c>
      <c r="H159" s="5">
        <f>IF(F159&gt;0,F159-C159,"")</f>
        <v>0</v>
      </c>
      <c r="I159" s="5">
        <f>IF(G159&gt;0,G159-D159,"")</f>
        <v>0</v>
      </c>
      <c r="J159" t="str">
        <f>""""&amp;B159&amp;""", "&amp;C159&amp;", "&amp;D159&amp;", """&amp;E159&amp;""", " &amp; F159 &amp; ", " &amp; G159</f>
        <v>"O", 15.9994, 15.994915, "O", 15.9994, 15.994915</v>
      </c>
      <c r="K159" t="str">
        <f>"[TestCase(" &amp; J159 &amp; ")]"</f>
        <v>[TestCase("O", 15.9994, 15.994915, "O", 15.9994, 15.994915)]</v>
      </c>
    </row>
    <row r="160" spans="1:11" x14ac:dyDescent="0.3">
      <c r="A160">
        <v>159</v>
      </c>
      <c r="B160" t="s">
        <v>899</v>
      </c>
      <c r="C160" s="5">
        <v>16.108699999999999</v>
      </c>
      <c r="D160" s="5">
        <v>16.013542000000001</v>
      </c>
      <c r="E160" t="s">
        <v>4633</v>
      </c>
      <c r="F160">
        <v>0</v>
      </c>
      <c r="G160">
        <v>0</v>
      </c>
      <c r="H160" s="5" t="str">
        <f>IF(F160&gt;0,F160-C160,"")</f>
        <v/>
      </c>
      <c r="I160" s="5" t="str">
        <f>IF(G160&gt;0,G160-D160,"")</f>
        <v/>
      </c>
      <c r="J160" t="str">
        <f>""""&amp;B160&amp;""", "&amp;C160&amp;", "&amp;D160&amp;", """&amp;E160&amp;""", " &amp; F160 &amp; ", " &amp; G160</f>
        <v>"H(4) C O(-2) S", 16.1087, 16.013542, "H4CS&gt;O2", 0, 0</v>
      </c>
      <c r="K160" t="str">
        <f>"[TestCase(" &amp; J160 &amp; ")]"</f>
        <v>[TestCase("H(4) C O(-2) S", 16.1087, 16.013542, "H4CS&gt;O2", 0, 0)]</v>
      </c>
    </row>
    <row r="161" spans="1:11" x14ac:dyDescent="0.3">
      <c r="A161">
        <v>160</v>
      </c>
      <c r="B161" t="s">
        <v>902</v>
      </c>
      <c r="C161" s="5">
        <v>15.9778</v>
      </c>
      <c r="D161" s="5">
        <v>16.027929</v>
      </c>
      <c r="E161" t="s">
        <v>4634</v>
      </c>
      <c r="F161">
        <v>0</v>
      </c>
      <c r="G161">
        <v>0</v>
      </c>
      <c r="H161" s="5" t="str">
        <f>IF(F161&gt;0,F161-C161,"")</f>
        <v/>
      </c>
      <c r="I161" s="5" t="str">
        <f>IF(G161&gt;0,G161-D161,"")</f>
        <v/>
      </c>
      <c r="J161" t="str">
        <f>""""&amp;B161&amp;""", "&amp;C161&amp;", "&amp;D161&amp;", """&amp;E161&amp;""", " &amp; F161 &amp; ", " &amp; G161</f>
        <v>"C(4) S(-1)", 15.9778, 16.027929, "C4&gt;S1", 0, 0</v>
      </c>
      <c r="K161" t="str">
        <f>"[TestCase(" &amp; J161 &amp; ")]"</f>
        <v>[TestCase("C(4) S(-1)", 15.9778, 16.027929, "C4&gt;S1", 0, 0)]</v>
      </c>
    </row>
    <row r="162" spans="1:11" x14ac:dyDescent="0.3">
      <c r="A162">
        <v>161</v>
      </c>
      <c r="B162" t="s">
        <v>906</v>
      </c>
      <c r="C162" s="5">
        <v>16.038900000000002</v>
      </c>
      <c r="D162" s="5">
        <v>16.028203999999999</v>
      </c>
      <c r="E162" t="s">
        <v>4635</v>
      </c>
      <c r="F162">
        <v>16.038903600000001</v>
      </c>
      <c r="G162">
        <v>16.028203600000001</v>
      </c>
      <c r="H162" s="5">
        <f>IF(F162&gt;0,F162-C162,"")</f>
        <v>3.5999999994373866E-6</v>
      </c>
      <c r="I162" s="5">
        <f>IF(G162&gt;0,G162-D162,"")</f>
        <v>-3.9999999756901161E-7</v>
      </c>
      <c r="J162" t="str">
        <f>""""&amp;B162&amp;""", "&amp;C162&amp;", "&amp;D162&amp;", """&amp;E162&amp;""", " &amp; F162 &amp; ", " &amp; G162</f>
        <v>"2H(2) C", 16.0389, 16.028204, "D2C", 16.0389036, 16.0282036</v>
      </c>
      <c r="K162" t="str">
        <f>"[TestCase(" &amp; J162 &amp; ")]"</f>
        <v>[TestCase("2H(2) C", 16.0389, 16.028204, "D2C", 16.0389036, 16.0282036)]</v>
      </c>
    </row>
    <row r="163" spans="1:11" x14ac:dyDescent="0.3">
      <c r="A163">
        <v>162</v>
      </c>
      <c r="B163" t="s">
        <v>909</v>
      </c>
      <c r="C163" s="5">
        <v>16.0425</v>
      </c>
      <c r="D163" s="5">
        <v>16.031300000000002</v>
      </c>
      <c r="E163" t="s">
        <v>4636</v>
      </c>
      <c r="F163">
        <v>16.042459999999998</v>
      </c>
      <c r="G163">
        <v>16.031298400000001</v>
      </c>
      <c r="H163" s="5">
        <f>IF(F163&gt;0,F163-C163,"")</f>
        <v>-4.0000000002038405E-5</v>
      </c>
      <c r="I163" s="5">
        <f>IF(G163&gt;0,G163-D163,"")</f>
        <v>-1.6000000009341875E-6</v>
      </c>
      <c r="J163" t="str">
        <f>""""&amp;B163&amp;""", "&amp;C163&amp;", "&amp;D163&amp;", """&amp;E163&amp;""", " &amp; F163 &amp; ", " &amp; G163</f>
        <v>"H(4) C", 16.0425, 16.0313, "H4C", 16.04246, 16.0312984</v>
      </c>
      <c r="K163" t="str">
        <f>"[TestCase(" &amp; J163 &amp; ")]"</f>
        <v>[TestCase("H(4) C", 16.0425, 16.0313, "H4C", 16.04246, 16.0312984)]</v>
      </c>
    </row>
    <row r="164" spans="1:11" x14ac:dyDescent="0.3">
      <c r="A164">
        <v>163</v>
      </c>
      <c r="B164" t="s">
        <v>912</v>
      </c>
      <c r="C164" s="5">
        <v>16.987500000000001</v>
      </c>
      <c r="D164" s="5">
        <v>16.990164</v>
      </c>
      <c r="E164" t="s">
        <v>4637</v>
      </c>
      <c r="F164">
        <v>0</v>
      </c>
      <c r="G164">
        <v>0</v>
      </c>
      <c r="H164" s="5" t="str">
        <f>IF(F164&gt;0,F164-C164,"")</f>
        <v/>
      </c>
      <c r="I164" s="5" t="str">
        <f>IF(G164&gt;0,G164-D164,"")</f>
        <v/>
      </c>
      <c r="J164" t="str">
        <f>""""&amp;B164&amp;""", "&amp;C164&amp;", "&amp;D164&amp;", """&amp;E164&amp;""", " &amp; F164 &amp; ", " &amp; G164</f>
        <v>"H(-1) C(-1) N O", 16.9875, 16.990164, "NO&gt;H1C1", 0, 0</v>
      </c>
      <c r="K164" t="str">
        <f>"[TestCase(" &amp; J164 &amp; ")]"</f>
        <v>[TestCase("H(-1) C(-1) N O", 16.9875, 16.990164, "NO&gt;H1C1", 0, 0)]</v>
      </c>
    </row>
    <row r="165" spans="1:11" x14ac:dyDescent="0.3">
      <c r="A165">
        <v>164</v>
      </c>
      <c r="B165" t="s">
        <v>915</v>
      </c>
      <c r="C165" s="5">
        <v>17.093399999999999</v>
      </c>
      <c r="D165" s="5">
        <v>16.997557</v>
      </c>
      <c r="E165" t="s">
        <v>4638</v>
      </c>
      <c r="F165">
        <v>0</v>
      </c>
      <c r="G165">
        <v>0</v>
      </c>
      <c r="H165" s="5" t="str">
        <f>IF(F165&gt;0,F165-C165,"")</f>
        <v/>
      </c>
      <c r="I165" s="5" t="str">
        <f>IF(G165&gt;0,G165-D165,"")</f>
        <v/>
      </c>
      <c r="J165" t="str">
        <f>""""&amp;B165&amp;""", "&amp;C165&amp;", "&amp;D165&amp;", """&amp;E165&amp;""", " &amp; F165 &amp; ", " &amp; G165</f>
        <v>"H(3) C N(-1) O(-1) S", 17.0934, 16.997557, "H3CS&gt;N1O1", 0, 0</v>
      </c>
      <c r="K165" t="str">
        <f>"[TestCase(" &amp; J165 &amp; ")]"</f>
        <v>[TestCase("H(3) C N(-1) O(-1) S", 17.0934, 16.997557, "H3CS&gt;N1O1", 0, 0)]</v>
      </c>
    </row>
    <row r="166" spans="1:11" x14ac:dyDescent="0.3">
      <c r="A166">
        <v>165</v>
      </c>
      <c r="B166" t="s">
        <v>918</v>
      </c>
      <c r="C166" s="5">
        <v>17.0305</v>
      </c>
      <c r="D166" s="5">
        <v>17.026548999999999</v>
      </c>
      <c r="E166" t="s">
        <v>4639</v>
      </c>
      <c r="F166">
        <v>17.030560000000001</v>
      </c>
      <c r="G166">
        <v>17.026547799999999</v>
      </c>
      <c r="H166" s="5">
        <f>IF(F166&gt;0,F166-C166,"")</f>
        <v>6.0000000001281251E-5</v>
      </c>
      <c r="I166" s="5">
        <f>IF(G166&gt;0,G166-D166,"")</f>
        <v>-1.1999999998124622E-6</v>
      </c>
      <c r="J166" t="str">
        <f>""""&amp;B166&amp;""", "&amp;C166&amp;", "&amp;D166&amp;", """&amp;E166&amp;""", " &amp; F166 &amp; ", " &amp; G166</f>
        <v>"H(3) N", 17.0305, 17.026549, "H3N", 17.03056, 17.0265478</v>
      </c>
      <c r="K166" t="str">
        <f>"[TestCase(" &amp; J166 &amp; ")]"</f>
        <v>[TestCase("H(3) N", 17.0305, 17.026549, "H3N", 17.03056, 17.0265478)]</v>
      </c>
    </row>
    <row r="167" spans="1:11" x14ac:dyDescent="0.3">
      <c r="A167">
        <v>166</v>
      </c>
      <c r="B167" t="s">
        <v>922</v>
      </c>
      <c r="C167" s="5">
        <v>17.045100000000001</v>
      </c>
      <c r="D167" s="5">
        <v>17.034479999999999</v>
      </c>
      <c r="E167" t="s">
        <v>4640</v>
      </c>
      <c r="F167">
        <v>17.045065399999999</v>
      </c>
      <c r="G167">
        <v>17.034480800000001</v>
      </c>
      <c r="H167" s="5">
        <f>IF(F167&gt;0,F167-C167,"")</f>
        <v>-3.4600000002882325E-5</v>
      </c>
      <c r="I167" s="5">
        <f>IF(G167&gt;0,G167-D167,"")</f>
        <v>8.0000000224345058E-7</v>
      </c>
      <c r="J167" t="str">
        <f>""""&amp;B167&amp;""", "&amp;C167&amp;", "&amp;D167&amp;", """&amp;E167&amp;""", " &amp; F167 &amp; ", " &amp; G167</f>
        <v>"H(-1) 2H(3) C", 17.0451, 17.03448, "D3C&gt;H1", 17.0450654, 17.0344808</v>
      </c>
      <c r="K167" t="str">
        <f>"[TestCase(" &amp; J167 &amp; ")]"</f>
        <v>[TestCase("H(-1) 2H(3) C", 17.0451, 17.03448, "D3C&gt;H1", 17.0450654, 17.0344808)]</v>
      </c>
    </row>
    <row r="168" spans="1:11" x14ac:dyDescent="0.3">
      <c r="A168">
        <v>167</v>
      </c>
      <c r="B168" t="s">
        <v>926</v>
      </c>
      <c r="C168" s="5">
        <v>16.998200000000001</v>
      </c>
      <c r="D168" s="5">
        <v>17.070689999999999</v>
      </c>
      <c r="E168" t="s">
        <v>4641</v>
      </c>
      <c r="F168">
        <v>16.998124199999999</v>
      </c>
      <c r="G168">
        <v>17.070694799999998</v>
      </c>
      <c r="H168" s="5">
        <f>IF(F168&gt;0,F168-C168,"")</f>
        <v>-7.5800000001180479E-5</v>
      </c>
      <c r="I168" s="5">
        <f>IF(G168&gt;0,G168-D168,"")</f>
        <v>4.7999999992498488E-6</v>
      </c>
      <c r="J168" t="str">
        <f>""""&amp;B168&amp;""", "&amp;C168&amp;", "&amp;D168&amp;", """&amp;E168&amp;""", " &amp; F168 &amp; ", " &amp; G168</f>
        <v>"H(-9) 2H(9) C(-6) 13C(6) N(-2) 15N(2)", 16.9982, 17.07069, "D9^13.003355C6^15.000109N2&gt;H9C6N2", 16.9981242, 17.0706948</v>
      </c>
      <c r="K168" t="str">
        <f>"[TestCase(" &amp; J168 &amp; ")]"</f>
        <v>[TestCase("H(-9) 2H(9) C(-6) 13C(6) N(-2) 15N(2)", 16.9982, 17.07069, "D9^13.003355C6^15.000109N2&gt;H9C6N2", 16.9981242, 17.0706948)]</v>
      </c>
    </row>
    <row r="169" spans="1:11" x14ac:dyDescent="0.3">
      <c r="A169">
        <v>168</v>
      </c>
      <c r="B169" t="s">
        <v>929</v>
      </c>
      <c r="C169" s="5">
        <v>18.038399999999999</v>
      </c>
      <c r="D169" s="5">
        <v>17.956420999999999</v>
      </c>
      <c r="E169" t="s">
        <v>4642</v>
      </c>
      <c r="F169">
        <v>0</v>
      </c>
      <c r="G169">
        <v>0</v>
      </c>
      <c r="H169" s="5" t="str">
        <f>IF(F169&gt;0,F169-C169,"")</f>
        <v/>
      </c>
      <c r="I169" s="5" t="str">
        <f>IF(G169&gt;0,G169-D169,"")</f>
        <v/>
      </c>
      <c r="J169" t="str">
        <f>""""&amp;B169&amp;""", "&amp;C169&amp;", "&amp;D169&amp;", """&amp;E169&amp;""", " &amp; F169 &amp; ", " &amp; G169</f>
        <v>"H(-2) C(-1) S", 18.0384, 17.956421, "S&gt;H2C1", 0, 0</v>
      </c>
      <c r="K169" t="str">
        <f>"[TestCase(" &amp; J169 &amp; ")]"</f>
        <v>[TestCase("H(-2) C(-1) S", 18.0384, 17.956421, "S&gt;H2C1", 0, 0)]</v>
      </c>
    </row>
    <row r="170" spans="1:11" x14ac:dyDescent="0.3">
      <c r="A170">
        <v>169</v>
      </c>
      <c r="B170" t="s">
        <v>932</v>
      </c>
      <c r="C170" s="5">
        <v>17.972200000000001</v>
      </c>
      <c r="D170" s="5">
        <v>17.974178999999999</v>
      </c>
      <c r="E170" t="s">
        <v>4643</v>
      </c>
      <c r="F170">
        <v>0</v>
      </c>
      <c r="G170">
        <v>0</v>
      </c>
      <c r="H170" s="5" t="str">
        <f>IF(F170&gt;0,F170-C170,"")</f>
        <v/>
      </c>
      <c r="I170" s="5" t="str">
        <f>IF(G170&gt;0,G170-D170,"")</f>
        <v/>
      </c>
      <c r="J170" t="str">
        <f>""""&amp;B170&amp;""", "&amp;C170&amp;", "&amp;D170&amp;", """&amp;E170&amp;""", " &amp; F170 &amp; ", " &amp; G170</f>
        <v>"H(-2) C(-1) O(2)", 17.9722, 17.974179, "O2&gt;H2C1", 0, 0</v>
      </c>
      <c r="K170" t="str">
        <f>"[TestCase(" &amp; J170 &amp; ")]"</f>
        <v>[TestCase("H(-2) C(-1) O(2)", 17.9722, 17.974179, "O2&gt;H2C1", 0, 0)]</v>
      </c>
    </row>
    <row r="171" spans="1:11" x14ac:dyDescent="0.3">
      <c r="A171">
        <v>170</v>
      </c>
      <c r="B171" t="s">
        <v>936</v>
      </c>
      <c r="C171" s="5">
        <v>17.990500000000001</v>
      </c>
      <c r="D171" s="5">
        <v>17.990577999999999</v>
      </c>
      <c r="E171" t="s">
        <v>4644</v>
      </c>
      <c r="F171">
        <v>0</v>
      </c>
      <c r="G171">
        <v>0</v>
      </c>
      <c r="H171" s="5" t="str">
        <f>IF(F171&gt;0,F171-C171,"")</f>
        <v/>
      </c>
      <c r="I171" s="5" t="str">
        <f>IF(G171&gt;0,G171-D171,"")</f>
        <v/>
      </c>
      <c r="J171" t="str">
        <f>""""&amp;B171&amp;""", "&amp;C171&amp;", "&amp;D171&amp;", """&amp;E171&amp;""", " &amp; F171 &amp; ", " &amp; G171</f>
        <v>"H(-1) F", 17.9905, 17.990578, "F&gt;H1", 0, 0</v>
      </c>
      <c r="K171" t="str">
        <f>"[TestCase(" &amp; J171 &amp; ")]"</f>
        <v>[TestCase("H(-1) F", 17.9905, 17.990578, "F&gt;H1", 0, 0)]</v>
      </c>
    </row>
    <row r="172" spans="1:11" x14ac:dyDescent="0.3">
      <c r="A172">
        <v>171</v>
      </c>
      <c r="B172" t="s">
        <v>939</v>
      </c>
      <c r="C172" s="5">
        <v>18.0153</v>
      </c>
      <c r="D172" s="5">
        <v>18.010565</v>
      </c>
      <c r="E172" t="s">
        <v>4645</v>
      </c>
      <c r="F172">
        <v>18.015280000000001</v>
      </c>
      <c r="G172">
        <v>18.010564200000001</v>
      </c>
      <c r="H172" s="5">
        <f>IF(F172&gt;0,F172-C172,"")</f>
        <v>-1.9999999999242846E-5</v>
      </c>
      <c r="I172" s="5">
        <f>IF(G172&gt;0,G172-D172,"")</f>
        <v>-7.999999986907369E-7</v>
      </c>
      <c r="J172" t="str">
        <f>""""&amp;B172&amp;""", "&amp;C172&amp;", "&amp;D172&amp;", """&amp;E172&amp;""", " &amp; F172 &amp; ", " &amp; G172</f>
        <v>"H(2) O", 18.0153, 18.010565, "H2O", 18.01528, 18.0105642</v>
      </c>
      <c r="K172" t="str">
        <f>"[TestCase(" &amp; J172 &amp; ")]"</f>
        <v>[TestCase("H(2) O", 18.0153, 18.010565, "H2O", 18.01528, 18.0105642)]</v>
      </c>
    </row>
    <row r="173" spans="1:11" x14ac:dyDescent="0.3">
      <c r="A173">
        <v>172</v>
      </c>
      <c r="B173" t="s">
        <v>942</v>
      </c>
      <c r="C173" s="5">
        <v>18.059899999999999</v>
      </c>
      <c r="D173" s="5">
        <v>18.025821000000001</v>
      </c>
      <c r="E173" t="s">
        <v>4646</v>
      </c>
      <c r="F173">
        <v>0</v>
      </c>
      <c r="G173">
        <v>0</v>
      </c>
      <c r="H173" s="5" t="str">
        <f>IF(F173&gt;0,F173-C173,"")</f>
        <v/>
      </c>
      <c r="I173" s="5" t="str">
        <f>IF(G173&gt;0,G173-D173,"")</f>
        <v/>
      </c>
      <c r="J173" t="str">
        <f>""""&amp;B173&amp;""", "&amp;C173&amp;", "&amp;D173&amp;", """&amp;E173&amp;""", " &amp; F173 &amp; ", " &amp; G173</f>
        <v>"H(2) C(4) O(-2)", 18.0599, 18.025821, "H2C4&gt;O2", 0, 0</v>
      </c>
      <c r="K173" t="str">
        <f>"[TestCase(" &amp; J173 &amp; ")]"</f>
        <v>[TestCase("H(2) C(4) O(-2)", 18.0599, 18.025821, "H2C4&gt;O2", 0, 0)]</v>
      </c>
    </row>
    <row r="174" spans="1:11" x14ac:dyDescent="0.3">
      <c r="A174">
        <v>173</v>
      </c>
      <c r="B174" t="s">
        <v>946</v>
      </c>
      <c r="C174" s="5">
        <v>18.037700000000001</v>
      </c>
      <c r="D174" s="5">
        <v>18.037835000000001</v>
      </c>
      <c r="E174" t="s">
        <v>4647</v>
      </c>
      <c r="F174">
        <v>18.037720400000001</v>
      </c>
      <c r="G174">
        <v>18.0378358</v>
      </c>
      <c r="H174" s="5">
        <f>IF(F174&gt;0,F174-C174,"")</f>
        <v>2.0400000000364571E-5</v>
      </c>
      <c r="I174" s="5">
        <f>IF(G174&gt;0,G174-D174,"")</f>
        <v>7.999999986907369E-7</v>
      </c>
      <c r="J174" t="str">
        <f>""""&amp;B174&amp;""", "&amp;C174&amp;", "&amp;D174&amp;", """&amp;E174&amp;""", " &amp; F174 &amp; ", " &amp; G174</f>
        <v>"H(-1) 2H(3) 13C", 18.0377, 18.037835, "D3^13.003355C&gt;H1", 18.0377204, 18.0378358</v>
      </c>
      <c r="K174" t="str">
        <f>"[TestCase(" &amp; J174 &amp; ")]"</f>
        <v>[TestCase("H(-1) 2H(3) 13C", 18.0377, 18.037835, "D3^13.003355C&gt;H1", 18.0377204, 18.0378358)]</v>
      </c>
    </row>
    <row r="175" spans="1:11" x14ac:dyDescent="0.3">
      <c r="A175">
        <v>174</v>
      </c>
      <c r="B175" t="s">
        <v>949</v>
      </c>
      <c r="C175" s="5">
        <v>19.023199999999999</v>
      </c>
      <c r="D175" s="5">
        <v>18.940435999999998</v>
      </c>
      <c r="E175" t="s">
        <v>4648</v>
      </c>
      <c r="F175">
        <v>0</v>
      </c>
      <c r="G175">
        <v>0</v>
      </c>
      <c r="H175" s="5" t="str">
        <f>IF(F175&gt;0,F175-C175,"")</f>
        <v/>
      </c>
      <c r="I175" s="5" t="str">
        <f>IF(G175&gt;0,G175-D175,"")</f>
        <v/>
      </c>
      <c r="J175" t="str">
        <f>""""&amp;B175&amp;""", "&amp;C175&amp;", "&amp;D175&amp;", """&amp;E175&amp;""", " &amp; F175 &amp; ", " &amp; G175</f>
        <v>"H(-3) C(-1) N(-1) O S", 19.0232, 18.940436, "OS&gt;H3C1N1", 0, 0</v>
      </c>
      <c r="K175" t="str">
        <f>"[TestCase(" &amp; J175 &amp; ")]"</f>
        <v>[TestCase("H(-3) C(-1) N(-1) O S", 19.0232, 18.940436, "OS&gt;H3C1N1", 0, 0)]</v>
      </c>
    </row>
    <row r="176" spans="1:11" x14ac:dyDescent="0.3">
      <c r="A176">
        <v>175</v>
      </c>
      <c r="B176" t="s">
        <v>952</v>
      </c>
      <c r="C176" s="5">
        <v>19.0016</v>
      </c>
      <c r="D176" s="5">
        <v>18.973451000000001</v>
      </c>
      <c r="E176" t="s">
        <v>4649</v>
      </c>
      <c r="F176">
        <v>0</v>
      </c>
      <c r="G176">
        <v>0</v>
      </c>
      <c r="H176" s="5" t="str">
        <f>IF(F176&gt;0,F176-C176,"")</f>
        <v/>
      </c>
      <c r="I176" s="5" t="str">
        <f>IF(G176&gt;0,G176-D176,"")</f>
        <v/>
      </c>
      <c r="J176" t="str">
        <f>""""&amp;B176&amp;""", "&amp;C176&amp;", "&amp;D176&amp;", """&amp;E176&amp;""", " &amp; F176 &amp; ", " &amp; G176</f>
        <v>"H(-3) C(3) N(-1)", 19.0016, 18.973451, "C3&gt;H3N1", 0, 0</v>
      </c>
      <c r="K176" t="str">
        <f>"[TestCase(" &amp; J176 &amp; ")]"</f>
        <v>[TestCase("H(-3) C(3) N(-1)", 19.0016, 18.973451, "C3&gt;H3N1", 0, 0)]</v>
      </c>
    </row>
    <row r="177" spans="1:11" x14ac:dyDescent="0.3">
      <c r="A177">
        <v>176</v>
      </c>
      <c r="B177" t="s">
        <v>955</v>
      </c>
      <c r="C177" s="5">
        <v>19.044599999999999</v>
      </c>
      <c r="D177" s="5">
        <v>19.009836</v>
      </c>
      <c r="E177" t="s">
        <v>4650</v>
      </c>
      <c r="F177">
        <v>0</v>
      </c>
      <c r="G177">
        <v>0</v>
      </c>
      <c r="H177" s="5" t="str">
        <f>IF(F177&gt;0,F177-C177,"")</f>
        <v/>
      </c>
      <c r="I177" s="5" t="str">
        <f>IF(G177&gt;0,G177-D177,"")</f>
        <v/>
      </c>
      <c r="J177" t="str">
        <f>""""&amp;B177&amp;""", "&amp;C177&amp;", "&amp;D177&amp;", """&amp;E177&amp;""", " &amp; F177 &amp; ", " &amp; G177</f>
        <v>"H C(4) N(-1) O(-1)", 19.0446, 19.009836, "HC4&gt;N1O1", 0, 0</v>
      </c>
      <c r="K177" t="str">
        <f>"[TestCase(" &amp; J177 &amp; ")]"</f>
        <v>[TestCase("H C(4) N(-1) O(-1)", 19.0446, 19.009836, "HC4&gt;N1O1", 0, 0)]</v>
      </c>
    </row>
    <row r="178" spans="1:11" x14ac:dyDescent="0.3">
      <c r="A178">
        <v>177</v>
      </c>
      <c r="B178" t="s">
        <v>958</v>
      </c>
      <c r="C178" s="5">
        <v>19.017900000000001</v>
      </c>
      <c r="D178" s="5">
        <v>19.013745</v>
      </c>
      <c r="E178" t="s">
        <v>4651</v>
      </c>
      <c r="F178">
        <v>19.017885400000001</v>
      </c>
      <c r="G178">
        <v>19.013746600000001</v>
      </c>
      <c r="H178" s="5">
        <f>IF(F178&gt;0,F178-C178,"")</f>
        <v>-1.4600000000086766E-5</v>
      </c>
      <c r="I178" s="5">
        <f>IF(G178&gt;0,G178-D178,"")</f>
        <v>1.6000000009341875E-6</v>
      </c>
      <c r="J178" t="str">
        <f>""""&amp;B178&amp;""", "&amp;C178&amp;", "&amp;D178&amp;", """&amp;E178&amp;""", " &amp; F178 &amp; ", " &amp; G178</f>
        <v>"H(-3) 2H(3) O", 19.0179, 19.013745, "D3O&gt;H3", 19.0178854, 19.0137466</v>
      </c>
      <c r="K178" t="str">
        <f>"[TestCase(" &amp; J178 &amp; ")]"</f>
        <v>[TestCase("H(-3) 2H(3) O", 19.0179, 19.013745, "D3O&gt;H3", 19.0178854, 19.0137466)]</v>
      </c>
    </row>
    <row r="179" spans="1:11" x14ac:dyDescent="0.3">
      <c r="A179">
        <v>178</v>
      </c>
      <c r="B179" t="s">
        <v>961</v>
      </c>
      <c r="C179" s="5">
        <v>19.046399999999998</v>
      </c>
      <c r="D179" s="5">
        <v>19.042199</v>
      </c>
      <c r="E179" t="s">
        <v>4652</v>
      </c>
      <c r="F179">
        <v>19.04644</v>
      </c>
      <c r="G179">
        <v>19.042197000000002</v>
      </c>
      <c r="H179" s="5">
        <f>IF(F179&gt;0,F179-C179,"")</f>
        <v>4.0000000002038405E-5</v>
      </c>
      <c r="I179" s="5">
        <f>IF(G179&gt;0,G179-D179,"")</f>
        <v>-1.9999999985031991E-6</v>
      </c>
      <c r="J179" t="str">
        <f>""""&amp;B179&amp;""", "&amp;C179&amp;", "&amp;D179&amp;", """&amp;E179&amp;""", " &amp; F179 &amp; ", " &amp; G179</f>
        <v>"H(5) N", 19.0464, 19.042199, "H5N", 19.04644, 19.042197</v>
      </c>
      <c r="K179" t="str">
        <f>"[TestCase(" &amp; J179 &amp; ")]"</f>
        <v>[TestCase("H(5) N", 19.0464, 19.042199, "H5N", 19.04644, 19.042197)]</v>
      </c>
    </row>
    <row r="180" spans="1:11" x14ac:dyDescent="0.3">
      <c r="A180">
        <v>179</v>
      </c>
      <c r="B180" t="s">
        <v>965</v>
      </c>
      <c r="C180" s="5">
        <v>19.988099999999999</v>
      </c>
      <c r="D180" s="5">
        <v>19.989829</v>
      </c>
      <c r="E180" t="s">
        <v>4653</v>
      </c>
      <c r="F180">
        <v>0</v>
      </c>
      <c r="G180">
        <v>0</v>
      </c>
      <c r="H180" s="5" t="str">
        <f>IF(F180&gt;0,F180-C180,"")</f>
        <v/>
      </c>
      <c r="I180" s="5" t="str">
        <f>IF(G180&gt;0,G180-D180,"")</f>
        <v/>
      </c>
      <c r="J180" t="str">
        <f>""""&amp;B180&amp;""", "&amp;C180&amp;", "&amp;D180&amp;", """&amp;E180&amp;""", " &amp; F180 &amp; ", " &amp; G180</f>
        <v>"C(-1) O(2)", 19.9881, 19.989829, "O2&gt;C1", 0, 0</v>
      </c>
      <c r="K180" t="str">
        <f>"[TestCase(" &amp; J180 &amp; ")]"</f>
        <v>[TestCase("C(-1) O(2)", 19.9881, 19.989829, "O2&gt;C1", 0, 0)]</v>
      </c>
    </row>
    <row r="181" spans="1:11" x14ac:dyDescent="0.3">
      <c r="A181">
        <v>180</v>
      </c>
      <c r="B181" t="s">
        <v>968</v>
      </c>
      <c r="C181" s="5">
        <v>19.97</v>
      </c>
      <c r="D181" s="5">
        <v>20.008334000000001</v>
      </c>
      <c r="E181" t="s">
        <v>4654</v>
      </c>
      <c r="F181">
        <v>19.970020000000002</v>
      </c>
      <c r="G181">
        <v>20.008334999999999</v>
      </c>
      <c r="H181" s="5">
        <f>IF(F181&gt;0,F181-C181,"")</f>
        <v>2.0000000002795559E-5</v>
      </c>
      <c r="I181" s="5">
        <f>IF(G181&gt;0,G181-D181,"")</f>
        <v>9.9999999747524271E-7</v>
      </c>
      <c r="J181" t="str">
        <f>""""&amp;B181&amp;""", "&amp;C181&amp;", "&amp;D181&amp;", """&amp;E181&amp;""", " &amp; F181 &amp; ", " &amp; G181</f>
        <v>"C(-4) 13C(4) O", 19.97, 20.008334, "^13.003355C4O&gt;C4", 19.97002, 20.008335</v>
      </c>
      <c r="K181" t="str">
        <f>"[TestCase(" &amp; J181 &amp; ")]"</f>
        <v>[TestCase("C(-4) 13C(4) O", 19.97, 20.008334, "^13.003355C4O&gt;C4", 19.97002, 20.008335)]</v>
      </c>
    </row>
    <row r="182" spans="1:11" x14ac:dyDescent="0.3">
      <c r="A182">
        <v>181</v>
      </c>
      <c r="B182" t="s">
        <v>971</v>
      </c>
      <c r="C182" s="5">
        <v>20.0105</v>
      </c>
      <c r="D182" s="5">
        <v>20.017099999999999</v>
      </c>
      <c r="E182" t="s">
        <v>4655</v>
      </c>
      <c r="F182">
        <v>20.0105404</v>
      </c>
      <c r="G182">
        <v>20.0171016</v>
      </c>
      <c r="H182" s="5">
        <f>IF(F182&gt;0,F182-C182,"")</f>
        <v>4.0399999999607417E-5</v>
      </c>
      <c r="I182" s="5">
        <f>IF(G182&gt;0,G182-D182,"")</f>
        <v>1.6000000009341875E-6</v>
      </c>
      <c r="J182" t="str">
        <f>""""&amp;B182&amp;""", "&amp;C182&amp;", "&amp;D182&amp;", """&amp;E182&amp;""", " &amp; F182 &amp; ", " &amp; G182</f>
        <v>"H(-3) 2H(3) C(-1) 13C O", 20.0105, 20.0171, "D3^13.003355CO&gt;H3C1", 20.0105404, 20.0171016</v>
      </c>
      <c r="K182" t="str">
        <f>"[TestCase(" &amp; J182 &amp; ")]"</f>
        <v>[TestCase("H(-3) 2H(3) C(-1) 13C O", 20.0105, 20.0171, "D3^13.003355CO&gt;H3C1", 20.0105404, 20.0171016)]</v>
      </c>
    </row>
    <row r="183" spans="1:11" x14ac:dyDescent="0.3">
      <c r="A183">
        <v>182</v>
      </c>
      <c r="B183" t="s">
        <v>974</v>
      </c>
      <c r="C183" s="5">
        <v>22.289100000000001</v>
      </c>
      <c r="D183" s="5">
        <v>21.969391999999999</v>
      </c>
      <c r="E183" t="s">
        <v>4656</v>
      </c>
      <c r="F183">
        <v>0</v>
      </c>
      <c r="G183">
        <v>0</v>
      </c>
      <c r="H183" s="5" t="str">
        <f>IF(F183&gt;0,F183-C183,"")</f>
        <v/>
      </c>
      <c r="I183" s="5" t="str">
        <f>IF(G183&gt;0,G183-D183,"")</f>
        <v/>
      </c>
      <c r="J183" t="str">
        <f>""""&amp;B183&amp;""", "&amp;C183&amp;", "&amp;D183&amp;", """&amp;E183&amp;""", " &amp; F183 &amp; ", " &amp; G183</f>
        <v>"H(-2) Mg", 22.2891, 21.969392, "Mg&gt;H2", 0, 0</v>
      </c>
      <c r="K183" t="str">
        <f>"[TestCase(" &amp; J183 &amp; ")]"</f>
        <v>[TestCase("H(-2) Mg", 22.2891, 21.969392, "Mg&gt;H2", 0, 0)]</v>
      </c>
    </row>
    <row r="184" spans="1:11" x14ac:dyDescent="0.3">
      <c r="A184">
        <v>183</v>
      </c>
      <c r="B184" t="s">
        <v>978</v>
      </c>
      <c r="C184" s="5">
        <v>21.9818</v>
      </c>
      <c r="D184" s="5">
        <v>21.981943000000001</v>
      </c>
      <c r="E184" t="s">
        <v>4657</v>
      </c>
      <c r="F184">
        <v>0</v>
      </c>
      <c r="G184">
        <v>0</v>
      </c>
      <c r="H184" s="5" t="str">
        <f>IF(F184&gt;0,F184-C184,"")</f>
        <v/>
      </c>
      <c r="I184" s="5" t="str">
        <f>IF(G184&gt;0,G184-D184,"")</f>
        <v/>
      </c>
      <c r="J184" t="str">
        <f>""""&amp;B184&amp;""", "&amp;C184&amp;", "&amp;D184&amp;", """&amp;E184&amp;""", " &amp; F184 &amp; ", " &amp; G184</f>
        <v>"H(-1) Na", 21.9818, 21.981943, "Na&gt;H1", 0, 0</v>
      </c>
      <c r="K184" t="str">
        <f>"[TestCase(" &amp; J184 &amp; ")]"</f>
        <v>[TestCase("H(-1) Na", 21.9818, 21.981943, "Na&gt;H1", 0, 0)]</v>
      </c>
    </row>
    <row r="185" spans="1:11" x14ac:dyDescent="0.3">
      <c r="A185">
        <v>184</v>
      </c>
      <c r="B185" t="s">
        <v>981</v>
      </c>
      <c r="C185" s="5">
        <v>22.005500000000001</v>
      </c>
      <c r="D185" s="5">
        <v>21.984349999999999</v>
      </c>
      <c r="E185" t="s">
        <v>4658</v>
      </c>
      <c r="F185">
        <v>0</v>
      </c>
      <c r="G185">
        <v>0</v>
      </c>
      <c r="H185" s="5" t="str">
        <f>IF(F185&gt;0,F185-C185,"")</f>
        <v/>
      </c>
      <c r="I185" s="5" t="str">
        <f>IF(G185&gt;0,G185-D185,"")</f>
        <v/>
      </c>
      <c r="J185" t="str">
        <f>""""&amp;B185&amp;""", "&amp;C185&amp;", "&amp;D185&amp;", """&amp;E185&amp;""", " &amp; F185 &amp; ", " &amp; G185</f>
        <v>"H(-2) C(2)", 22.0055, 21.98435, "C2&gt;H2", 0, 0</v>
      </c>
      <c r="K185" t="str">
        <f>"[TestCase(" &amp; J185 &amp; ")]"</f>
        <v>[TestCase("H(-2) C(2)", 22.0055, 21.98435, "C2&gt;H2", 0, 0)]</v>
      </c>
    </row>
    <row r="186" spans="1:11" x14ac:dyDescent="0.3">
      <c r="A186">
        <v>185</v>
      </c>
      <c r="B186" t="s">
        <v>984</v>
      </c>
      <c r="C186" s="5">
        <v>22.0519</v>
      </c>
      <c r="D186" s="5">
        <v>22.031969</v>
      </c>
      <c r="E186" t="s">
        <v>4659</v>
      </c>
      <c r="F186">
        <v>0</v>
      </c>
      <c r="G186">
        <v>0</v>
      </c>
      <c r="H186" s="5" t="str">
        <f>IF(F186&gt;0,F186-C186,"")</f>
        <v/>
      </c>
      <c r="I186" s="5" t="str">
        <f>IF(G186&gt;0,G186-D186,"")</f>
        <v/>
      </c>
      <c r="J186" t="str">
        <f>""""&amp;B186&amp;""", "&amp;C186&amp;", "&amp;D186&amp;", """&amp;E186&amp;""", " &amp; F186 &amp; ", " &amp; G186</f>
        <v>"H(2) C(2) N(2) O(-2)", 22.0519, 22.031969, "H2C2N2&gt;O2", 0, 0</v>
      </c>
      <c r="K186" t="str">
        <f>"[TestCase(" &amp; J186 &amp; ")]"</f>
        <v>[TestCase("H(2) C(2) N(2) O(-2)", 22.0519, 22.031969, "H2C2N2&gt;O2", 0, 0)]</v>
      </c>
    </row>
    <row r="187" spans="1:11" x14ac:dyDescent="0.3">
      <c r="A187">
        <v>186</v>
      </c>
      <c r="B187" t="s">
        <v>987</v>
      </c>
      <c r="C187" s="5">
        <v>23.0366</v>
      </c>
      <c r="D187" s="5">
        <v>23.015984</v>
      </c>
      <c r="E187" t="s">
        <v>4660</v>
      </c>
      <c r="F187">
        <v>0</v>
      </c>
      <c r="G187">
        <v>0</v>
      </c>
      <c r="H187" s="5" t="str">
        <f>IF(F187&gt;0,F187-C187,"")</f>
        <v/>
      </c>
      <c r="I187" s="5" t="str">
        <f>IF(G187&gt;0,G187-D187,"")</f>
        <v/>
      </c>
      <c r="J187" t="str">
        <f>""""&amp;B187&amp;""", "&amp;C187&amp;", "&amp;D187&amp;", """&amp;E187&amp;""", " &amp; F187 &amp; ", " &amp; G187</f>
        <v>"H C(2) N O(-1)", 23.0366, 23.015984, "HC2N&gt;O1", 0, 0</v>
      </c>
      <c r="K187" t="str">
        <f>"[TestCase(" &amp; J187 &amp; ")]"</f>
        <v>[TestCase("H C(2) N O(-1)", 23.0366, 23.015984, "HC2N&gt;O1", 0, 0)]</v>
      </c>
    </row>
    <row r="188" spans="1:11" x14ac:dyDescent="0.3">
      <c r="A188">
        <v>187</v>
      </c>
      <c r="B188" t="s">
        <v>992</v>
      </c>
      <c r="C188" s="5">
        <v>23.957699999999999</v>
      </c>
      <c r="D188" s="5">
        <v>23.958062999999999</v>
      </c>
      <c r="E188" t="s">
        <v>4661</v>
      </c>
      <c r="F188">
        <v>0</v>
      </c>
      <c r="G188">
        <v>0</v>
      </c>
      <c r="H188" s="5" t="str">
        <f>IF(F188&gt;0,F188-C188,"")</f>
        <v/>
      </c>
      <c r="I188" s="5" t="str">
        <f>IF(G188&gt;0,G188-D188,"")</f>
        <v/>
      </c>
      <c r="J188" t="str">
        <f>""""&amp;B188&amp;""", "&amp;C188&amp;", "&amp;D188&amp;", """&amp;E188&amp;""", " &amp; F188 &amp; ", " &amp; G188</f>
        <v>"H(-3) Al", 23.9577, 23.958063, "Al&gt;H3", 0, 0</v>
      </c>
      <c r="K188" t="str">
        <f>"[TestCase(" &amp; J188 &amp; ")]"</f>
        <v>[TestCase("H(-3) Al", 23.9577, 23.958063, "Al&gt;H3", 0, 0)]</v>
      </c>
    </row>
    <row r="189" spans="1:11" x14ac:dyDescent="0.3">
      <c r="A189">
        <v>188</v>
      </c>
      <c r="B189" t="s">
        <v>995</v>
      </c>
      <c r="C189" s="5">
        <v>23.9816</v>
      </c>
      <c r="D189" s="5">
        <v>23.974848000000001</v>
      </c>
      <c r="E189" t="s">
        <v>4662</v>
      </c>
      <c r="F189">
        <v>0</v>
      </c>
      <c r="G189">
        <v>0</v>
      </c>
      <c r="H189" s="5" t="str">
        <f>IF(F189&gt;0,F189-C189,"")</f>
        <v/>
      </c>
      <c r="I189" s="5" t="str">
        <f>IF(G189&gt;0,G189-D189,"")</f>
        <v/>
      </c>
      <c r="J189" t="str">
        <f>""""&amp;B189&amp;""", "&amp;C189&amp;", "&amp;D189&amp;", """&amp;E189&amp;""", " &amp; F189 &amp; ", " &amp; G189</f>
        <v>"H(-4) N(2)", 23.9816, 23.974848, "N2&gt;H4", 0, 0</v>
      </c>
      <c r="K189" t="str">
        <f>"[TestCase(" &amp; J189 &amp; ")]"</f>
        <v>[TestCase("H(-4) N(2)", 23.9816, 23.974848, "N2&gt;H4", 0, 0)]</v>
      </c>
    </row>
    <row r="190" spans="1:11" x14ac:dyDescent="0.3">
      <c r="A190">
        <v>189</v>
      </c>
      <c r="B190" t="s">
        <v>998</v>
      </c>
      <c r="C190" s="5">
        <v>23.956099999999999</v>
      </c>
      <c r="D190" s="5">
        <v>24.023918999999999</v>
      </c>
      <c r="E190" t="s">
        <v>4663</v>
      </c>
      <c r="F190">
        <v>23.955985999999999</v>
      </c>
      <c r="G190">
        <v>24.023919200000002</v>
      </c>
      <c r="H190" s="5">
        <f>IF(F190&gt;0,F190-C190,"")</f>
        <v>-1.1399999999994748E-4</v>
      </c>
      <c r="I190" s="5">
        <f>IF(G190&gt;0,G190-D190,"")</f>
        <v>2.0000000233721948E-7</v>
      </c>
      <c r="J190" t="str">
        <f>""""&amp;B190&amp;""", "&amp;C190&amp;", "&amp;D190&amp;", """&amp;E190&amp;""", " &amp; F190 &amp; ", " &amp; G190</f>
        <v>"H(2) C(-5) 13C(6) N(-4) 15N(4)", 23.9561, 24.023919, "H2^13.003355C6^15.000109N4&gt;C5N4", 23.955986, 24.0239192</v>
      </c>
      <c r="K190" t="str">
        <f>"[TestCase(" &amp; J190 &amp; ")]"</f>
        <v>[TestCase("H(2) C(-5) 13C(6) N(-4) 15N(4)", 23.9561, 24.023919, "H2^13.003355C6^15.000109N4&gt;C5N4", 23.955986, 24.0239192)]</v>
      </c>
    </row>
    <row r="191" spans="1:11" x14ac:dyDescent="0.3">
      <c r="A191">
        <v>190</v>
      </c>
      <c r="B191" t="s">
        <v>1001</v>
      </c>
      <c r="C191" s="5">
        <v>25.009499999999999</v>
      </c>
      <c r="D191" s="5">
        <v>24.995249000000001</v>
      </c>
      <c r="E191" t="s">
        <v>4664</v>
      </c>
      <c r="F191">
        <v>0</v>
      </c>
      <c r="G191">
        <v>0</v>
      </c>
      <c r="H191" s="5" t="str">
        <f>IF(F191&gt;0,F191-C191,"")</f>
        <v/>
      </c>
      <c r="I191" s="5" t="str">
        <f>IF(G191&gt;0,G191-D191,"")</f>
        <v/>
      </c>
      <c r="J191" t="str">
        <f>""""&amp;B191&amp;""", "&amp;C191&amp;", "&amp;D191&amp;", """&amp;E191&amp;""", " &amp; F191 &amp; ", " &amp; G191</f>
        <v>"H(-1) C N", 25.0095, 24.995249, "CN&gt;H1", 0, 0</v>
      </c>
      <c r="K191" t="str">
        <f>"[TestCase(" &amp; J191 &amp; ")]"</f>
        <v>[TestCase("H(-1) C N", 25.0095, 24.995249, "CN&gt;H1", 0, 0)]</v>
      </c>
    </row>
    <row r="192" spans="1:11" x14ac:dyDescent="0.3">
      <c r="A192">
        <v>191</v>
      </c>
      <c r="B192" t="s">
        <v>1004</v>
      </c>
      <c r="C192" s="5">
        <v>24.9863</v>
      </c>
      <c r="D192" s="5">
        <v>25.049392999999998</v>
      </c>
      <c r="E192" t="s">
        <v>4665</v>
      </c>
      <c r="F192">
        <v>0</v>
      </c>
      <c r="G192">
        <v>0</v>
      </c>
      <c r="H192" s="5" t="str">
        <f>IF(F192&gt;0,F192-C192,"")</f>
        <v/>
      </c>
      <c r="I192" s="5" t="str">
        <f>IF(G192&gt;0,G192-D192,"")</f>
        <v/>
      </c>
      <c r="J192" t="str">
        <f>""""&amp;B192&amp;""", "&amp;C192&amp;", "&amp;D192&amp;", """&amp;E192&amp;""", " &amp; F192 &amp; ", " &amp; G192</f>
        <v>"H(3) C(2) N O S(-1)", 24.9863, 25.049393, "H3C2NO&gt;S1", 0, 0</v>
      </c>
      <c r="K192" t="str">
        <f>"[TestCase(" &amp; J192 &amp; ")]"</f>
        <v>[TestCase("H(3) C(2) N O S(-1)", 24.9863, 25.049393, "H3C2NO&gt;S1", 0, 0)]</v>
      </c>
    </row>
    <row r="193" spans="1:11" x14ac:dyDescent="0.3">
      <c r="A193">
        <v>192</v>
      </c>
      <c r="B193" t="s">
        <v>1007</v>
      </c>
      <c r="C193" s="5">
        <v>24.989599999999999</v>
      </c>
      <c r="D193" s="5">
        <v>25.060625999999999</v>
      </c>
      <c r="E193" t="s">
        <v>4666</v>
      </c>
      <c r="F193">
        <v>0</v>
      </c>
      <c r="G193">
        <v>0</v>
      </c>
      <c r="H193" s="5" t="str">
        <f>IF(F193&gt;0,F193-C193,"")</f>
        <v/>
      </c>
      <c r="I193" s="5" t="str">
        <f>IF(G193&gt;0,G193-D193,"")</f>
        <v/>
      </c>
      <c r="J193" t="str">
        <f>""""&amp;B193&amp;""", "&amp;C193&amp;", "&amp;D193&amp;", """&amp;E193&amp;""", " &amp; F193 &amp; ", " &amp; G193</f>
        <v>"H(3) C N(3) S(-1)", 24.9896, 25.060626, "H3CN3&gt;S1", 0, 0</v>
      </c>
      <c r="K193" t="str">
        <f>"[TestCase(" &amp; J193 &amp; ")]"</f>
        <v>[TestCase("H(3) C N(3) S(-1)", 24.9896, 25.060626, "H3CN3&gt;S1", 0, 0)]</v>
      </c>
    </row>
    <row r="194" spans="1:11" x14ac:dyDescent="0.3">
      <c r="A194">
        <v>193</v>
      </c>
      <c r="B194" t="s">
        <v>1010</v>
      </c>
      <c r="C194" s="5">
        <v>25.029399999999999</v>
      </c>
      <c r="D194" s="5">
        <v>25.085778999999999</v>
      </c>
      <c r="E194" t="s">
        <v>4667</v>
      </c>
      <c r="F194">
        <v>0</v>
      </c>
      <c r="G194">
        <v>0</v>
      </c>
      <c r="H194" s="5" t="str">
        <f>IF(F194&gt;0,F194-C194,"")</f>
        <v/>
      </c>
      <c r="I194" s="5" t="str">
        <f>IF(G194&gt;0,G194-D194,"")</f>
        <v/>
      </c>
      <c r="J194" t="str">
        <f>""""&amp;B194&amp;""", "&amp;C194&amp;", "&amp;D194&amp;", """&amp;E194&amp;""", " &amp; F194 &amp; ", " &amp; G194</f>
        <v>"H(7) C(3) N S(-1)", 25.0294, 25.085779, "H7C3N&gt;S1", 0, 0</v>
      </c>
      <c r="K194" t="str">
        <f>"[TestCase(" &amp; J194 &amp; ")]"</f>
        <v>[TestCase("H(7) C(3) N S(-1)", 25.0294, 25.085779, "H7C3N&gt;S1", 0, 0)]</v>
      </c>
    </row>
    <row r="195" spans="1:11" x14ac:dyDescent="0.3">
      <c r="A195">
        <v>194</v>
      </c>
      <c r="B195" t="s">
        <v>1013</v>
      </c>
      <c r="C195" s="5">
        <v>26.033999999999999</v>
      </c>
      <c r="D195" s="5">
        <v>26.004417</v>
      </c>
      <c r="E195" t="s">
        <v>4668</v>
      </c>
      <c r="F195">
        <v>0</v>
      </c>
      <c r="G195">
        <v>0</v>
      </c>
      <c r="H195" s="5" t="str">
        <f>IF(F195&gt;0,F195-C195,"")</f>
        <v/>
      </c>
      <c r="I195" s="5" t="str">
        <f>IF(G195&gt;0,G195-D195,"")</f>
        <v/>
      </c>
      <c r="J195" t="str">
        <f>""""&amp;B195&amp;""", "&amp;C195&amp;", "&amp;D195&amp;", """&amp;E195&amp;""", " &amp; F195 &amp; ", " &amp; G195</f>
        <v>"H(2) C(3) N(-2) O", 26.034, 26.004417, "H2C3O&gt;N2", 0, 0</v>
      </c>
      <c r="K195" t="str">
        <f>"[TestCase(" &amp; J195 &amp; ")]"</f>
        <v>[TestCase("H(2) C(3) N(-2) O", 26.034, 26.004417, "H2C3O&gt;N2", 0, 0)]</v>
      </c>
    </row>
    <row r="196" spans="1:11" x14ac:dyDescent="0.3">
      <c r="A196">
        <v>195</v>
      </c>
      <c r="B196" t="s">
        <v>1017</v>
      </c>
      <c r="C196" s="5">
        <v>26.037299999999998</v>
      </c>
      <c r="D196" s="5">
        <v>26.015650000000001</v>
      </c>
      <c r="E196" t="s">
        <v>4669</v>
      </c>
      <c r="F196">
        <v>26.037279999999999</v>
      </c>
      <c r="G196">
        <v>26.015649199999999</v>
      </c>
      <c r="H196" s="5">
        <f>IF(F196&gt;0,F196-C196,"")</f>
        <v>-1.9999999999242846E-5</v>
      </c>
      <c r="I196" s="5">
        <f>IF(G196&gt;0,G196-D196,"")</f>
        <v>-8.0000000224345058E-7</v>
      </c>
      <c r="J196" t="str">
        <f>""""&amp;B196&amp;""", "&amp;C196&amp;", "&amp;D196&amp;", """&amp;E196&amp;""", " &amp; F196 &amp; ", " &amp; G196</f>
        <v>"H(2) C(2)", 26.0373, 26.01565, "H2C2", 26.03728, 26.0156492</v>
      </c>
      <c r="K196" t="str">
        <f>"[TestCase(" &amp; J196 &amp; ")]"</f>
        <v>[TestCase("H(2) C(2)", 26.0373, 26.01565, "H2C2", 26.03728, 26.0156492)]</v>
      </c>
    </row>
    <row r="197" spans="1:11" x14ac:dyDescent="0.3">
      <c r="A197">
        <v>196</v>
      </c>
      <c r="B197" t="s">
        <v>1022</v>
      </c>
      <c r="C197" s="5">
        <v>25.9711</v>
      </c>
      <c r="D197" s="5">
        <v>26.033408999999999</v>
      </c>
      <c r="E197" t="s">
        <v>4670</v>
      </c>
      <c r="F197">
        <v>0</v>
      </c>
      <c r="G197">
        <v>0</v>
      </c>
      <c r="H197" s="5" t="str">
        <f>IF(F197&gt;0,F197-C197,"")</f>
        <v/>
      </c>
      <c r="I197" s="5" t="str">
        <f>IF(G197&gt;0,G197-D197,"")</f>
        <v/>
      </c>
      <c r="J197" t="str">
        <f>""""&amp;B197&amp;""", "&amp;C197&amp;", "&amp;D197&amp;", """&amp;E197&amp;""", " &amp; F197 &amp; ", " &amp; G197</f>
        <v>"H(2) C(2) O(2) S(-1)", 25.9711, 26.033409, "H2C2O2&gt;S1", 0, 0</v>
      </c>
      <c r="K197" t="str">
        <f>"[TestCase(" &amp; J197 &amp; ")]"</f>
        <v>[TestCase("H(2) C(2) O(2) S(-1)", 25.9711, 26.033409, "H2C2O2&gt;S1", 0, 0)]</v>
      </c>
    </row>
    <row r="198" spans="1:11" x14ac:dyDescent="0.3">
      <c r="A198">
        <v>197</v>
      </c>
      <c r="B198" t="s">
        <v>1025</v>
      </c>
      <c r="C198" s="5">
        <v>26.080300000000001</v>
      </c>
      <c r="D198" s="5">
        <v>26.052036000000001</v>
      </c>
      <c r="E198" t="s">
        <v>4671</v>
      </c>
      <c r="F198">
        <v>0</v>
      </c>
      <c r="G198">
        <v>0</v>
      </c>
      <c r="H198" s="5" t="str">
        <f>IF(F198&gt;0,F198-C198,"")</f>
        <v/>
      </c>
      <c r="I198" s="5" t="str">
        <f>IF(G198&gt;0,G198-D198,"")</f>
        <v/>
      </c>
      <c r="J198" t="str">
        <f>""""&amp;B198&amp;""", "&amp;C198&amp;", "&amp;D198&amp;", """&amp;E198&amp;""", " &amp; F198 &amp; ", " &amp; G198</f>
        <v>"H(6) C(3) O(-1)", 26.0803, 26.052036, "H6C3&gt;O1", 0, 0</v>
      </c>
      <c r="K198" t="str">
        <f>"[TestCase(" &amp; J198 &amp; ")]"</f>
        <v>[TestCase("H(6) C(3) O(-1)", 26.0803, 26.052036, "H6C3&gt;O1", 0, 0)]</v>
      </c>
    </row>
    <row r="199" spans="1:11" x14ac:dyDescent="0.3">
      <c r="A199">
        <v>198</v>
      </c>
      <c r="B199" t="s">
        <v>1028</v>
      </c>
      <c r="C199" s="5">
        <v>27.025300000000001</v>
      </c>
      <c r="D199" s="5">
        <v>27.010898999999998</v>
      </c>
      <c r="E199" t="s">
        <v>4672</v>
      </c>
      <c r="F199">
        <v>27.025379999999998</v>
      </c>
      <c r="G199">
        <v>27.010898600000001</v>
      </c>
      <c r="H199" s="5">
        <f>IF(F199&gt;0,F199-C199,"")</f>
        <v>7.9999999996971383E-5</v>
      </c>
      <c r="I199" s="5">
        <f>IF(G199&gt;0,G199-D199,"")</f>
        <v>-3.9999999756901161E-7</v>
      </c>
      <c r="J199" t="str">
        <f>""""&amp;B199&amp;""", "&amp;C199&amp;", "&amp;D199&amp;", """&amp;E199&amp;""", " &amp; F199 &amp; ", " &amp; G199</f>
        <v>"H C N", 27.0253, 27.010899, "HCN", 27.02538, 27.0108986</v>
      </c>
      <c r="K199" t="str">
        <f>"[TestCase(" &amp; J199 &amp; ")]"</f>
        <v>[TestCase("H C N", 27.0253, 27.010899, "HCN", 27.02538, 27.0108986)]</v>
      </c>
    </row>
    <row r="200" spans="1:11" x14ac:dyDescent="0.3">
      <c r="A200">
        <v>199</v>
      </c>
      <c r="B200" t="s">
        <v>1033</v>
      </c>
      <c r="C200" s="5">
        <v>27.0684</v>
      </c>
      <c r="D200" s="5">
        <v>27.047284999999999</v>
      </c>
      <c r="E200" t="s">
        <v>4673</v>
      </c>
      <c r="F200">
        <v>0</v>
      </c>
      <c r="G200">
        <v>0</v>
      </c>
      <c r="H200" s="5" t="str">
        <f>IF(F200&gt;0,F200-C200,"")</f>
        <v/>
      </c>
      <c r="I200" s="5" t="str">
        <f>IF(G200&gt;0,G200-D200,"")</f>
        <v/>
      </c>
      <c r="J200" t="str">
        <f>""""&amp;B200&amp;""", "&amp;C200&amp;", "&amp;D200&amp;", """&amp;E200&amp;""", " &amp; F200 &amp; ", " &amp; G200</f>
        <v>"H(5) C(2) N O(-1)", 27.0684, 27.047285, "H5C2N&gt;O1", 0, 0</v>
      </c>
      <c r="K200" t="str">
        <f>"[TestCase(" &amp; J200 &amp; ")]"</f>
        <v>[TestCase("H(5) C(2) N O(-1)", 27.0684, 27.047285, "H5C2N&gt;O1", 0, 0)]</v>
      </c>
    </row>
    <row r="201" spans="1:11" x14ac:dyDescent="0.3">
      <c r="A201">
        <v>200</v>
      </c>
      <c r="B201" t="s">
        <v>1038</v>
      </c>
      <c r="C201" s="5">
        <v>27.0717</v>
      </c>
      <c r="D201" s="5">
        <v>27.058517999999999</v>
      </c>
      <c r="E201" t="s">
        <v>4674</v>
      </c>
      <c r="F201">
        <v>0</v>
      </c>
      <c r="G201">
        <v>0</v>
      </c>
      <c r="H201" s="5" t="str">
        <f>IF(F201&gt;0,F201-C201,"")</f>
        <v/>
      </c>
      <c r="I201" s="5" t="str">
        <f>IF(G201&gt;0,G201-D201,"")</f>
        <v/>
      </c>
      <c r="J201" t="str">
        <f>""""&amp;B201&amp;""", "&amp;C201&amp;", "&amp;D201&amp;", """&amp;E201&amp;""", " &amp; F201 &amp; ", " &amp; G201</f>
        <v>"H(5) C N(3) O(-2)", 27.0717, 27.058518, "H5CN3&gt;O2", 0, 0</v>
      </c>
      <c r="K201" t="str">
        <f>"[TestCase(" &amp; J201 &amp; ")]"</f>
        <v>[TestCase("H(5) C N(3) O(-2)", 27.0717, 27.058518, "H5CN3&gt;O2", 0, 0)]</v>
      </c>
    </row>
    <row r="202" spans="1:11" x14ac:dyDescent="0.3">
      <c r="A202">
        <v>201</v>
      </c>
      <c r="B202" t="s">
        <v>1041</v>
      </c>
      <c r="C202" s="5">
        <v>27.966999999999999</v>
      </c>
      <c r="D202" s="5">
        <v>27.958528999999999</v>
      </c>
      <c r="E202" t="s">
        <v>4675</v>
      </c>
      <c r="F202">
        <v>0</v>
      </c>
      <c r="G202">
        <v>0</v>
      </c>
      <c r="H202" s="5" t="str">
        <f>IF(F202&gt;0,F202-C202,"")</f>
        <v/>
      </c>
      <c r="I202" s="5" t="str">
        <f>IF(G202&gt;0,G202-D202,"")</f>
        <v/>
      </c>
      <c r="J202" t="str">
        <f>""""&amp;B202&amp;""", "&amp;C202&amp;", "&amp;D202&amp;", """&amp;E202&amp;""", " &amp; F202 &amp; ", " &amp; G202</f>
        <v>"H(-4) O(2)", 27.967, 27.958529, "O2&gt;H4", 0, 0</v>
      </c>
      <c r="K202" t="str">
        <f>"[TestCase(" &amp; J202 &amp; ")]"</f>
        <v>[TestCase("H(-4) O(2)", 27.967, 27.958529, "O2&gt;H4", 0, 0)]</v>
      </c>
    </row>
    <row r="203" spans="1:11" x14ac:dyDescent="0.3">
      <c r="A203">
        <v>202</v>
      </c>
      <c r="B203" t="s">
        <v>1044</v>
      </c>
      <c r="C203" s="5">
        <v>28.010100000000001</v>
      </c>
      <c r="D203" s="5">
        <v>27.994914999999999</v>
      </c>
      <c r="E203" t="s">
        <v>4676</v>
      </c>
      <c r="F203">
        <v>28.010100000000001</v>
      </c>
      <c r="G203">
        <v>27.994914999999999</v>
      </c>
      <c r="H203" s="5">
        <f>IF(F203&gt;0,F203-C203,"")</f>
        <v>0</v>
      </c>
      <c r="I203" s="5">
        <f>IF(G203&gt;0,G203-D203,"")</f>
        <v>0</v>
      </c>
      <c r="J203" t="str">
        <f>""""&amp;B203&amp;""", "&amp;C203&amp;", "&amp;D203&amp;", """&amp;E203&amp;""", " &amp; F203 &amp; ", " &amp; G203</f>
        <v>"C O", 28.0101, 27.994915, "CO", 28.0101, 27.994915</v>
      </c>
      <c r="K203" t="str">
        <f>"[TestCase(" &amp; J203 &amp; ")]"</f>
        <v>[TestCase("C O", 28.0101, 27.994915, "CO", 28.0101, 27.994915)]</v>
      </c>
    </row>
    <row r="204" spans="1:11" x14ac:dyDescent="0.3">
      <c r="A204">
        <v>203</v>
      </c>
      <c r="B204" t="s">
        <v>1051</v>
      </c>
      <c r="C204" s="5">
        <v>28.013400000000001</v>
      </c>
      <c r="D204" s="5">
        <v>28.006148</v>
      </c>
      <c r="E204" t="s">
        <v>4677</v>
      </c>
      <c r="F204">
        <v>28.013480000000001</v>
      </c>
      <c r="G204">
        <v>28.006148</v>
      </c>
      <c r="H204" s="5">
        <f>IF(F204&gt;0,F204-C204,"")</f>
        <v>8.0000000000524096E-5</v>
      </c>
      <c r="I204" s="5">
        <f>IF(G204&gt;0,G204-D204,"")</f>
        <v>0</v>
      </c>
      <c r="J204" t="str">
        <f>""""&amp;B204&amp;""", "&amp;C204&amp;", "&amp;D204&amp;", """&amp;E204&amp;""", " &amp; F204 &amp; ", " &amp; G204</f>
        <v>"N(2)", 28.0134, 28.006148, "N2", 28.01348, 28.006148</v>
      </c>
      <c r="K204" t="str">
        <f>"[TestCase(" &amp; J204 &amp; ")]"</f>
        <v>[TestCase("N(2)", 28.0134, 28.006148, "N2", 28.01348, 28.006148)]</v>
      </c>
    </row>
    <row r="205" spans="1:11" x14ac:dyDescent="0.3">
      <c r="A205">
        <v>204</v>
      </c>
      <c r="B205" t="s">
        <v>1054</v>
      </c>
      <c r="C205" s="5">
        <v>28.0532</v>
      </c>
      <c r="D205" s="5">
        <v>28.031300000000002</v>
      </c>
      <c r="E205" t="s">
        <v>4678</v>
      </c>
      <c r="F205">
        <v>28.053159999999998</v>
      </c>
      <c r="G205">
        <v>28.031298400000001</v>
      </c>
      <c r="H205" s="5">
        <f>IF(F205&gt;0,F205-C205,"")</f>
        <v>-4.0000000002038405E-5</v>
      </c>
      <c r="I205" s="5">
        <f>IF(G205&gt;0,G205-D205,"")</f>
        <v>-1.6000000009341875E-6</v>
      </c>
      <c r="J205" t="str">
        <f>""""&amp;B205&amp;""", "&amp;C205&amp;", "&amp;D205&amp;", """&amp;E205&amp;""", " &amp; F205 &amp; ", " &amp; G205</f>
        <v>"H(4) C(2)", 28.0532, 28.0313, "H4C2", 28.05316, 28.0312984</v>
      </c>
      <c r="K205" t="str">
        <f>"[TestCase(" &amp; J205 &amp; ")]"</f>
        <v>[TestCase("H(4) C(2)", 28.0532, 28.0313, "H4C2", 28.05316, 28.0312984)]</v>
      </c>
    </row>
    <row r="206" spans="1:11" x14ac:dyDescent="0.3">
      <c r="A206">
        <v>205</v>
      </c>
      <c r="B206" t="s">
        <v>1066</v>
      </c>
      <c r="C206" s="5">
        <v>28.0565</v>
      </c>
      <c r="D206" s="5">
        <v>28.042534</v>
      </c>
      <c r="E206" t="s">
        <v>4679</v>
      </c>
      <c r="F206">
        <v>0</v>
      </c>
      <c r="G206">
        <v>0</v>
      </c>
      <c r="H206" s="5" t="str">
        <f>IF(F206&gt;0,F206-C206,"")</f>
        <v/>
      </c>
      <c r="I206" s="5" t="str">
        <f>IF(G206&gt;0,G206-D206,"")</f>
        <v/>
      </c>
      <c r="J206" t="str">
        <f>""""&amp;B206&amp;""", "&amp;C206&amp;", "&amp;D206&amp;", """&amp;E206&amp;""", " &amp; F206 &amp; ", " &amp; G206</f>
        <v>"H(4) C N(2) O(-1)", 28.0565, 28.042534, "H4CN2&gt;O1", 0, 0</v>
      </c>
      <c r="K206" t="str">
        <f>"[TestCase(" &amp; J206 &amp; ")]"</f>
        <v>[TestCase("H(4) C N(2) O(-1)", 28.0565, 28.042534, "H4CN2&gt;O1", 0, 0)]</v>
      </c>
    </row>
    <row r="207" spans="1:11" x14ac:dyDescent="0.3">
      <c r="A207">
        <v>206</v>
      </c>
      <c r="B207" t="s">
        <v>1069</v>
      </c>
      <c r="C207" s="5">
        <v>27.967300000000002</v>
      </c>
      <c r="D207" s="5">
        <v>28.046104</v>
      </c>
      <c r="E207" t="s">
        <v>4680</v>
      </c>
      <c r="F207">
        <v>27.967126400000001</v>
      </c>
      <c r="G207">
        <v>28.046105799999999</v>
      </c>
      <c r="H207" s="5">
        <f>IF(F207&gt;0,F207-C207,"")</f>
        <v>-1.73600000000107E-4</v>
      </c>
      <c r="I207" s="5">
        <f>IF(G207&gt;0,G207-D207,"")</f>
        <v>1.7999999997186933E-6</v>
      </c>
      <c r="J207" t="str">
        <f>""""&amp;B207&amp;""", "&amp;C207&amp;", "&amp;D207&amp;", """&amp;E207&amp;""", " &amp; F207 &amp; ", " &amp; G207</f>
        <v>"H(-1) 2H(3) C(-6) 13C(7) N(-4) 15N(4)", 27.9673, 28.046104, "D3^13.003355C7^15.000109N4&gt;H1C6N4", 27.9671264, 28.0461058</v>
      </c>
      <c r="K207" t="str">
        <f>"[TestCase(" &amp; J207 &amp; ")]"</f>
        <v>[TestCase("H(-1) 2H(3) C(-6) 13C(7) N(-4) 15N(4)", 27.9673, 28.046104, "D3^13.003355C7^15.000109N4&gt;H1C6N4", 27.9671264, 28.0461058)]</v>
      </c>
    </row>
    <row r="208" spans="1:11" x14ac:dyDescent="0.3">
      <c r="A208">
        <v>207</v>
      </c>
      <c r="B208" t="s">
        <v>1073</v>
      </c>
      <c r="C208" s="5">
        <v>28.998200000000001</v>
      </c>
      <c r="D208" s="5">
        <v>28.990164</v>
      </c>
      <c r="E208" t="s">
        <v>4681</v>
      </c>
      <c r="F208">
        <v>0</v>
      </c>
      <c r="G208">
        <v>0</v>
      </c>
      <c r="H208" s="5" t="str">
        <f>IF(F208&gt;0,F208-C208,"")</f>
        <v/>
      </c>
      <c r="I208" s="5" t="str">
        <f>IF(G208&gt;0,G208-D208,"")</f>
        <v/>
      </c>
      <c r="J208" t="str">
        <f>""""&amp;B208&amp;""", "&amp;C208&amp;", "&amp;D208&amp;", """&amp;E208&amp;""", " &amp; F208 &amp; ", " &amp; G208</f>
        <v>"H(-1) N O", 28.9982, 28.990164, "NO&gt;H1", 0, 0</v>
      </c>
      <c r="K208" t="str">
        <f>"[TestCase(" &amp; J208 &amp; ")]"</f>
        <v>[TestCase("H(-1) N O", 28.9982, 28.990164, "NO&gt;H1", 0, 0)]</v>
      </c>
    </row>
    <row r="209" spans="1:11" x14ac:dyDescent="0.3">
      <c r="A209">
        <v>208</v>
      </c>
      <c r="B209" t="s">
        <v>1078</v>
      </c>
      <c r="C209" s="5">
        <v>29.0379</v>
      </c>
      <c r="D209" s="5">
        <v>29.015315999999999</v>
      </c>
      <c r="E209" t="s">
        <v>4682</v>
      </c>
      <c r="F209">
        <v>0</v>
      </c>
      <c r="G209">
        <v>0</v>
      </c>
      <c r="H209" s="5" t="str">
        <f>IF(F209&gt;0,F209-C209,"")</f>
        <v/>
      </c>
      <c r="I209" s="5" t="str">
        <f>IF(G209&gt;0,G209-D209,"")</f>
        <v/>
      </c>
      <c r="J209" t="str">
        <f>""""&amp;B209&amp;""", "&amp;C209&amp;", "&amp;D209&amp;", """&amp;E209&amp;""", " &amp; F209 &amp; ", " &amp; G209</f>
        <v>"H(3) C(2) N(-1) O", 29.0379, 29.015316, "H3C2O&gt;N1", 0, 0</v>
      </c>
      <c r="K209" t="str">
        <f>"[TestCase(" &amp; J209 &amp; ")]"</f>
        <v>[TestCase("H(3) C(2) N(-1) O", 29.0379, 29.015316, "H3C2O&gt;N1", 0, 0)]</v>
      </c>
    </row>
    <row r="210" spans="1:11" x14ac:dyDescent="0.3">
      <c r="A210">
        <v>209</v>
      </c>
      <c r="B210" t="s">
        <v>1081</v>
      </c>
      <c r="C210" s="5">
        <v>29.0412</v>
      </c>
      <c r="D210" s="5">
        <v>29.026548999999999</v>
      </c>
      <c r="E210" t="s">
        <v>4683</v>
      </c>
      <c r="F210">
        <v>29.041260000000001</v>
      </c>
      <c r="G210">
        <v>29.026547799999999</v>
      </c>
      <c r="H210" s="5">
        <f>IF(F210&gt;0,F210-C210,"")</f>
        <v>6.0000000001281251E-5</v>
      </c>
      <c r="I210" s="5">
        <f>IF(G210&gt;0,G210-D210,"")</f>
        <v>-1.1999999998124622E-6</v>
      </c>
      <c r="J210" t="str">
        <f>""""&amp;B210&amp;""", "&amp;C210&amp;", "&amp;D210&amp;", """&amp;E210&amp;""", " &amp; F210 &amp; ", " &amp; G210</f>
        <v>"H(3) C N", 29.0412, 29.026549, "H3CN", 29.04126, 29.0265478</v>
      </c>
      <c r="K210" t="str">
        <f>"[TestCase(" &amp; J210 &amp; ")]"</f>
        <v>[TestCase("H(3) C N", 29.0412, 29.026549, "H3CN", 29.04126, 29.0265478)]</v>
      </c>
    </row>
    <row r="211" spans="1:11" x14ac:dyDescent="0.3">
      <c r="A211">
        <v>210</v>
      </c>
      <c r="B211" t="s">
        <v>1084</v>
      </c>
      <c r="C211" s="5">
        <v>29.0611</v>
      </c>
      <c r="D211" s="5">
        <v>29.039124999999999</v>
      </c>
      <c r="E211" t="s">
        <v>4684</v>
      </c>
      <c r="F211">
        <v>29.0611</v>
      </c>
      <c r="G211">
        <v>29.039123</v>
      </c>
      <c r="H211" s="5">
        <f>IF(F211&gt;0,F211-C211,"")</f>
        <v>0</v>
      </c>
      <c r="I211" s="5">
        <f>IF(G211&gt;0,G211-D211,"")</f>
        <v>-1.9999999985031991E-6</v>
      </c>
      <c r="J211" t="str">
        <f>""""&amp;B211&amp;""", "&amp;C211&amp;", "&amp;D211&amp;", """&amp;E211&amp;""", " &amp; F211 &amp; ", " &amp; G211</f>
        <v>"H(5) C(2)", 29.0611, 29.039125, "H5C2", 29.0611, 29.039123</v>
      </c>
      <c r="K211" t="str">
        <f>"[TestCase(" &amp; J211 &amp; ")]"</f>
        <v>[TestCase("H(5) C(2)", 29.0611, 29.039125, "H5C2", 29.0611, 29.039123)]</v>
      </c>
    </row>
    <row r="212" spans="1:11" x14ac:dyDescent="0.3">
      <c r="A212">
        <v>211</v>
      </c>
      <c r="B212" t="s">
        <v>1087</v>
      </c>
      <c r="C212" s="5">
        <v>29.982900000000001</v>
      </c>
      <c r="D212" s="5">
        <v>29.974178999999999</v>
      </c>
      <c r="E212" t="s">
        <v>4685</v>
      </c>
      <c r="F212">
        <v>0</v>
      </c>
      <c r="G212">
        <v>0</v>
      </c>
      <c r="H212" s="5" t="str">
        <f>IF(F212&gt;0,F212-C212,"")</f>
        <v/>
      </c>
      <c r="I212" s="5" t="str">
        <f>IF(G212&gt;0,G212-D212,"")</f>
        <v/>
      </c>
      <c r="J212" t="str">
        <f>""""&amp;B212&amp;""", "&amp;C212&amp;", "&amp;D212&amp;", """&amp;E212&amp;""", " &amp; F212 &amp; ", " &amp; G212</f>
        <v>"H(-2) O(2)", 29.9829, 29.974179, "O2&gt;H2", 0, 0</v>
      </c>
      <c r="K212" t="str">
        <f>"[TestCase(" &amp; J212 &amp; ")]"</f>
        <v>[TestCase("H(-2) O(2)", 29.9829, 29.974179, "O2&gt;H2", 0, 0)]</v>
      </c>
    </row>
    <row r="213" spans="1:11" x14ac:dyDescent="0.3">
      <c r="A213">
        <v>212</v>
      </c>
      <c r="B213" t="s">
        <v>1092</v>
      </c>
      <c r="C213" s="5">
        <v>30.0242</v>
      </c>
      <c r="D213" s="5">
        <v>29.978202</v>
      </c>
      <c r="E213" t="s">
        <v>4686</v>
      </c>
      <c r="F213">
        <v>0</v>
      </c>
      <c r="G213">
        <v>0</v>
      </c>
      <c r="H213" s="5" t="str">
        <f>IF(F213&gt;0,F213-C213,"")</f>
        <v/>
      </c>
      <c r="I213" s="5" t="str">
        <f>IF(G213&gt;0,G213-D213,"")</f>
        <v/>
      </c>
      <c r="J213" t="str">
        <f>""""&amp;B213&amp;""", "&amp;C213&amp;", "&amp;D213&amp;", """&amp;E213&amp;""", " &amp; F213 &amp; ", " &amp; G213</f>
        <v>"H(-2) C(5) N(-2)", 30.0242, 29.978202, "C5&gt;H2N2", 0, 0</v>
      </c>
      <c r="K213" t="str">
        <f>"[TestCase(" &amp; J213 &amp; ")]"</f>
        <v>[TestCase("H(-2) C(5) N(-2)", 30.0242, 29.978202, "C5&gt;H2N2", 0, 0)]</v>
      </c>
    </row>
    <row r="214" spans="1:11" x14ac:dyDescent="0.3">
      <c r="A214">
        <v>213</v>
      </c>
      <c r="B214" t="s">
        <v>1095</v>
      </c>
      <c r="C214" s="5">
        <v>30.092199999999998</v>
      </c>
      <c r="D214" s="5">
        <v>29.992806000000002</v>
      </c>
      <c r="E214" t="s">
        <v>4687</v>
      </c>
      <c r="F214">
        <v>0</v>
      </c>
      <c r="G214">
        <v>0</v>
      </c>
      <c r="H214" s="5" t="str">
        <f>IF(F214&gt;0,F214-C214,"")</f>
        <v/>
      </c>
      <c r="I214" s="5" t="str">
        <f>IF(G214&gt;0,G214-D214,"")</f>
        <v/>
      </c>
      <c r="J214" t="str">
        <f>""""&amp;B214&amp;""", "&amp;C214&amp;", "&amp;D214&amp;", """&amp;E214&amp;""", " &amp; F214 &amp; ", " &amp; G214</f>
        <v>"H(2) C O(-1) S", 30.0922, 29.992806, "H2CS&gt;O1", 0, 0</v>
      </c>
      <c r="K214" t="str">
        <f>"[TestCase(" &amp; J214 &amp; ")]"</f>
        <v>[TestCase("H(2) C O(-1) S", 30.0922, 29.992806, "H2CS&gt;O1", 0, 0)]</v>
      </c>
    </row>
    <row r="215" spans="1:11" x14ac:dyDescent="0.3">
      <c r="A215">
        <v>214</v>
      </c>
      <c r="B215" t="s">
        <v>1098</v>
      </c>
      <c r="C215" s="5">
        <v>30.026</v>
      </c>
      <c r="D215" s="5">
        <v>30.010565</v>
      </c>
      <c r="E215" t="s">
        <v>4688</v>
      </c>
      <c r="F215">
        <v>30.025980000000001</v>
      </c>
      <c r="G215">
        <v>30.010564200000001</v>
      </c>
      <c r="H215" s="5">
        <f>IF(F215&gt;0,F215-C215,"")</f>
        <v>-1.9999999999242846E-5</v>
      </c>
      <c r="I215" s="5">
        <f>IF(G215&gt;0,G215-D215,"")</f>
        <v>-7.999999986907369E-7</v>
      </c>
      <c r="J215" t="str">
        <f>""""&amp;B215&amp;""", "&amp;C215&amp;", "&amp;D215&amp;", """&amp;E215&amp;""", " &amp; F215 &amp; ", " &amp; G215</f>
        <v>"H(2) C O", 30.026, 30.010565, "H2CO", 30.02598, 30.0105642</v>
      </c>
      <c r="K215" t="str">
        <f>"[TestCase(" &amp; J215 &amp; ")]"</f>
        <v>[TestCase("H(2) C O", 30.026, 30.010565, "H2CO", 30.02598, 30.0105642)]</v>
      </c>
    </row>
    <row r="216" spans="1:11" x14ac:dyDescent="0.3">
      <c r="A216">
        <v>215</v>
      </c>
      <c r="B216" t="s">
        <v>1107</v>
      </c>
      <c r="C216" s="5">
        <v>31.013999999999999</v>
      </c>
      <c r="D216" s="5">
        <v>31.005814000000001</v>
      </c>
      <c r="E216" t="s">
        <v>4689</v>
      </c>
      <c r="F216">
        <v>31.01408</v>
      </c>
      <c r="G216">
        <v>31.0058136</v>
      </c>
      <c r="H216" s="5">
        <f>IF(F216&gt;0,F216-C216,"")</f>
        <v>8.0000000000524096E-5</v>
      </c>
      <c r="I216" s="5">
        <f>IF(G216&gt;0,G216-D216,"")</f>
        <v>-4.0000000112172529E-7</v>
      </c>
      <c r="J216" t="str">
        <f>""""&amp;B216&amp;""", "&amp;C216&amp;", "&amp;D216&amp;", """&amp;E216&amp;""", " &amp; F216 &amp; ", " &amp; G216</f>
        <v>"H N O", 31.014, 31.005814, "HNO", 31.01408, 31.0058136</v>
      </c>
      <c r="K216" t="str">
        <f>"[TestCase(" &amp; J216 &amp; ")]"</f>
        <v>[TestCase("H N O", 31.014, 31.005814, "HNO", 31.01408, 31.0058136)]</v>
      </c>
    </row>
    <row r="217" spans="1:11" x14ac:dyDescent="0.3">
      <c r="A217">
        <v>216</v>
      </c>
      <c r="B217" t="s">
        <v>1110</v>
      </c>
      <c r="C217" s="5">
        <v>31.057099999999998</v>
      </c>
      <c r="D217" s="5">
        <v>31.042199</v>
      </c>
      <c r="E217" t="s">
        <v>4690</v>
      </c>
      <c r="F217">
        <v>31.05714</v>
      </c>
      <c r="G217">
        <v>31.042197000000002</v>
      </c>
      <c r="H217" s="5">
        <f>IF(F217&gt;0,F217-C217,"")</f>
        <v>4.0000000002038405E-5</v>
      </c>
      <c r="I217" s="5">
        <f>IF(G217&gt;0,G217-D217,"")</f>
        <v>-1.9999999985031991E-6</v>
      </c>
      <c r="J217" t="str">
        <f>""""&amp;B217&amp;""", "&amp;C217&amp;", "&amp;D217&amp;", """&amp;E217&amp;""", " &amp; F217 &amp; ", " &amp; G217</f>
        <v>"H(5) C N", 31.0571, 31.042199, "H5CN", 31.05714, 31.042197</v>
      </c>
      <c r="K217" t="str">
        <f>"[TestCase(" &amp; J217 &amp; ")]"</f>
        <v>[TestCase("H(5) C N", 31.0571, 31.042199, "H5CN", 31.05714, 31.042197)]</v>
      </c>
    </row>
    <row r="218" spans="1:11" x14ac:dyDescent="0.3">
      <c r="A218">
        <v>217</v>
      </c>
      <c r="B218" t="s">
        <v>1113</v>
      </c>
      <c r="C218" s="5">
        <v>32.021900000000002</v>
      </c>
      <c r="D218" s="5">
        <v>31.935684999999999</v>
      </c>
      <c r="E218" t="s">
        <v>4691</v>
      </c>
      <c r="F218">
        <v>0</v>
      </c>
      <c r="G218">
        <v>0</v>
      </c>
      <c r="H218" s="5" t="str">
        <f>IF(F218&gt;0,F218-C218,"")</f>
        <v/>
      </c>
      <c r="I218" s="5" t="str">
        <f>IF(G218&gt;0,G218-D218,"")</f>
        <v/>
      </c>
      <c r="J218" t="str">
        <f>""""&amp;B218&amp;""", "&amp;C218&amp;", "&amp;D218&amp;", """&amp;E218&amp;""", " &amp; F218 &amp; ", " &amp; G218</f>
        <v>"H(-4) C(-1) O S", 32.0219, 31.935685, "OS&gt;H4C1", 0, 0</v>
      </c>
      <c r="K218" t="str">
        <f>"[TestCase(" &amp; J218 &amp; ")]"</f>
        <v>[TestCase("H(-4) C(-1) O S", 32.0219, 31.935685, "OS&gt;H4C1", 0, 0)]</v>
      </c>
    </row>
    <row r="219" spans="1:11" x14ac:dyDescent="0.3">
      <c r="A219">
        <v>218</v>
      </c>
      <c r="B219" t="s">
        <v>1116</v>
      </c>
      <c r="C219" s="5">
        <v>32.064999999999998</v>
      </c>
      <c r="D219" s="5">
        <v>31.972071</v>
      </c>
      <c r="E219" t="s">
        <v>1116</v>
      </c>
      <c r="F219">
        <v>32.066000000000003</v>
      </c>
      <c r="G219">
        <v>31.972072000000001</v>
      </c>
      <c r="H219" s="5">
        <f>IF(F219&gt;0,F219-C219,"")</f>
        <v>1.0000000000047748E-3</v>
      </c>
      <c r="I219" s="5">
        <f>IF(G219&gt;0,G219-D219,"")</f>
        <v>1.0000000010279564E-6</v>
      </c>
      <c r="J219" t="str">
        <f>""""&amp;B219&amp;""", "&amp;C219&amp;", "&amp;D219&amp;", """&amp;E219&amp;""", " &amp; F219 &amp; ", " &amp; G219</f>
        <v>"S", 32.065, 31.972071, "S", 32.066, 31.972072</v>
      </c>
      <c r="K219" t="str">
        <f>"[TestCase(" &amp; J219 &amp; ")]"</f>
        <v>[TestCase("S", 32.065, 31.972071, "S", 32.066, 31.972072)]</v>
      </c>
    </row>
    <row r="220" spans="1:11" x14ac:dyDescent="0.3">
      <c r="A220">
        <v>219</v>
      </c>
      <c r="B220" t="s">
        <v>1123</v>
      </c>
      <c r="C220" s="5">
        <v>31.998799999999999</v>
      </c>
      <c r="D220" s="5">
        <v>31.989829</v>
      </c>
      <c r="E220" t="s">
        <v>4692</v>
      </c>
      <c r="F220">
        <v>31.998799999999999</v>
      </c>
      <c r="G220">
        <v>31.989830000000001</v>
      </c>
      <c r="H220" s="5">
        <f>IF(F220&gt;0,F220-C220,"")</f>
        <v>0</v>
      </c>
      <c r="I220" s="5">
        <f>IF(G220&gt;0,G220-D220,"")</f>
        <v>1.0000000010279564E-6</v>
      </c>
      <c r="J220" t="str">
        <f>""""&amp;B220&amp;""", "&amp;C220&amp;", "&amp;D220&amp;", """&amp;E220&amp;""", " &amp; F220 &amp; ", " &amp; G220</f>
        <v>"O(2)", 31.9988, 31.989829, "O2", 31.9988, 31.98983</v>
      </c>
      <c r="K220" t="str">
        <f>"[TestCase(" &amp; J220 &amp; ")]"</f>
        <v>[TestCase("O(2)", 31.9988, 31.989829, "O2", 31.9988, 31.98983)]</v>
      </c>
    </row>
    <row r="221" spans="1:11" x14ac:dyDescent="0.3">
      <c r="A221">
        <v>220</v>
      </c>
      <c r="B221" t="s">
        <v>1128</v>
      </c>
      <c r="C221" s="5">
        <v>31.9772</v>
      </c>
      <c r="D221" s="5">
        <v>32.022843999999999</v>
      </c>
      <c r="E221" t="s">
        <v>4693</v>
      </c>
      <c r="F221">
        <v>0</v>
      </c>
      <c r="G221">
        <v>0</v>
      </c>
      <c r="H221" s="5" t="str">
        <f>IF(F221&gt;0,F221-C221,"")</f>
        <v/>
      </c>
      <c r="I221" s="5" t="str">
        <f>IF(G221&gt;0,G221-D221,"")</f>
        <v/>
      </c>
      <c r="J221" t="str">
        <f>""""&amp;B221&amp;""", "&amp;C221&amp;", "&amp;D221&amp;", """&amp;E221&amp;""", " &amp; F221 &amp; ", " &amp; G221</f>
        <v>"C(4) O S(-1)", 31.9772, 32.022844, "C4O&gt;S1", 0, 0</v>
      </c>
      <c r="K221" t="str">
        <f>"[TestCase(" &amp; J221 &amp; ")]"</f>
        <v>[TestCase("C(4) O S(-1)", 31.9772, 32.022844, "C4O&gt;S1", 0, 0)]</v>
      </c>
    </row>
    <row r="222" spans="1:11" x14ac:dyDescent="0.3">
      <c r="A222">
        <v>221</v>
      </c>
      <c r="B222" t="s">
        <v>1131</v>
      </c>
      <c r="C222" s="5">
        <v>32.086500000000001</v>
      </c>
      <c r="D222" s="5">
        <v>32.041471000000001</v>
      </c>
      <c r="E222" t="s">
        <v>4694</v>
      </c>
      <c r="F222">
        <v>0</v>
      </c>
      <c r="G222">
        <v>0</v>
      </c>
      <c r="H222" s="5" t="str">
        <f>IF(F222&gt;0,F222-C222,"")</f>
        <v/>
      </c>
      <c r="I222" s="5" t="str">
        <f>IF(G222&gt;0,G222-D222,"")</f>
        <v/>
      </c>
      <c r="J222" t="str">
        <f>""""&amp;B222&amp;""", "&amp;C222&amp;", "&amp;D222&amp;", """&amp;E222&amp;""", " &amp; F222 &amp; ", " &amp; G222</f>
        <v>"H(4) C(5) O(-2)", 32.0865, 32.041471, "H4C5&gt;O2", 0, 0</v>
      </c>
      <c r="K222" t="str">
        <f>"[TestCase(" &amp; J222 &amp; ")]"</f>
        <v>[TestCase("H(4) C(5) O(-2)", 32.0865, 32.041471, "H4C5&gt;O2", 0, 0)]</v>
      </c>
    </row>
    <row r="223" spans="1:11" x14ac:dyDescent="0.3">
      <c r="A223">
        <v>222</v>
      </c>
      <c r="B223" t="s">
        <v>1135</v>
      </c>
      <c r="C223" s="5">
        <v>32.077800000000003</v>
      </c>
      <c r="D223" s="5">
        <v>32.056407</v>
      </c>
      <c r="E223" t="s">
        <v>4695</v>
      </c>
      <c r="F223">
        <v>32.077807200000002</v>
      </c>
      <c r="G223">
        <v>32.056407200000002</v>
      </c>
      <c r="H223" s="5">
        <f>IF(F223&gt;0,F223-C223,"")</f>
        <v>7.1999999988747732E-6</v>
      </c>
      <c r="I223" s="5">
        <f>IF(G223&gt;0,G223-D223,"")</f>
        <v>2.0000000233721948E-7</v>
      </c>
      <c r="J223" t="str">
        <f>""""&amp;B223&amp;""", "&amp;C223&amp;", "&amp;D223&amp;", """&amp;E223&amp;""", " &amp; F223 &amp; ", " &amp; G223</f>
        <v>"2H(4) C(2)", 32.0778, 32.056407, "D4C2", 32.0778072, 32.0564072</v>
      </c>
      <c r="K223" t="str">
        <f>"[TestCase(" &amp; J223 &amp; ")]"</f>
        <v>[TestCase("2H(4) C(2)", 32.0778, 32.056407, "D4C2", 32.0778072, 32.0564072)]</v>
      </c>
    </row>
    <row r="224" spans="1:11" x14ac:dyDescent="0.3">
      <c r="A224">
        <v>223</v>
      </c>
      <c r="B224" t="s">
        <v>1138</v>
      </c>
      <c r="C224" s="5">
        <v>33.071199999999997</v>
      </c>
      <c r="D224" s="5">
        <v>33.025486000000001</v>
      </c>
      <c r="E224" t="s">
        <v>4696</v>
      </c>
      <c r="F224">
        <v>0</v>
      </c>
      <c r="G224">
        <v>0</v>
      </c>
      <c r="H224" s="5" t="str">
        <f>IF(F224&gt;0,F224-C224,"")</f>
        <v/>
      </c>
      <c r="I224" s="5" t="str">
        <f>IF(G224&gt;0,G224-D224,"")</f>
        <v/>
      </c>
      <c r="J224" t="str">
        <f>""""&amp;B224&amp;""", "&amp;C224&amp;", "&amp;D224&amp;", """&amp;E224&amp;""", " &amp; F224 &amp; ", " &amp; G224</f>
        <v>"H(3) C(5) N(-1) O(-1)", 33.0712, 33.025486, "H3C5&gt;N1O1", 0, 0</v>
      </c>
      <c r="K224" t="str">
        <f>"[TestCase(" &amp; J224 &amp; ")]"</f>
        <v>[TestCase("H(3) C(5) N(-1) O(-1)", 33.0712, 33.025486, "H3C5&gt;N1O1", 0, 0)]</v>
      </c>
    </row>
    <row r="225" spans="1:11" x14ac:dyDescent="0.3">
      <c r="A225">
        <v>224</v>
      </c>
      <c r="B225" t="s">
        <v>1141</v>
      </c>
      <c r="C225" s="5">
        <v>34.037799999999997</v>
      </c>
      <c r="D225" s="5">
        <v>33.951335</v>
      </c>
      <c r="E225" t="s">
        <v>4697</v>
      </c>
      <c r="F225">
        <v>0</v>
      </c>
      <c r="G225">
        <v>0</v>
      </c>
      <c r="H225" s="5" t="str">
        <f>IF(F225&gt;0,F225-C225,"")</f>
        <v/>
      </c>
      <c r="I225" s="5" t="str">
        <f>IF(G225&gt;0,G225-D225,"")</f>
        <v/>
      </c>
      <c r="J225" t="str">
        <f>""""&amp;B225&amp;""", "&amp;C225&amp;", "&amp;D225&amp;", """&amp;E225&amp;""", " &amp; F225 &amp; ", " &amp; G225</f>
        <v>"H(-2) C(-1) O S", 34.0378, 33.951335, "OS&gt;H2C1", 0, 0</v>
      </c>
      <c r="K225" t="str">
        <f>"[TestCase(" &amp; J225 &amp; ")]"</f>
        <v>[TestCase("H(-2) C(-1) O S", 34.0378, 33.951335, "OS&gt;H2C1", 0, 0)]</v>
      </c>
    </row>
    <row r="226" spans="1:11" x14ac:dyDescent="0.3">
      <c r="A226">
        <v>225</v>
      </c>
      <c r="B226" t="s">
        <v>1144</v>
      </c>
      <c r="C226" s="5">
        <v>34.445099999999996</v>
      </c>
      <c r="D226" s="5">
        <v>33.961027999999999</v>
      </c>
      <c r="E226" t="s">
        <v>4698</v>
      </c>
      <c r="F226">
        <v>0</v>
      </c>
      <c r="G226">
        <v>0</v>
      </c>
      <c r="H226" s="5" t="str">
        <f>IF(F226&gt;0,F226-C226,"")</f>
        <v/>
      </c>
      <c r="I226" s="5" t="str">
        <f>IF(G226&gt;0,G226-D226,"")</f>
        <v/>
      </c>
      <c r="J226" t="str">
        <f>""""&amp;B226&amp;""", "&amp;C226&amp;", "&amp;D226&amp;", """&amp;E226&amp;""", " &amp; F226 &amp; ", " &amp; G226</f>
        <v>"H(-1) Cl", 34.4451, 33.961028, "Cl&gt;H1", 0, 0</v>
      </c>
      <c r="K226" t="str">
        <f>"[TestCase(" &amp; J226 &amp; ")]"</f>
        <v>[TestCase("H(-1) Cl", 34.4451, 33.961028, "Cl&gt;H1", 0, 0)]</v>
      </c>
    </row>
    <row r="227" spans="1:11" x14ac:dyDescent="0.3">
      <c r="A227">
        <v>226</v>
      </c>
      <c r="B227" t="s">
        <v>1147</v>
      </c>
      <c r="C227" s="5">
        <v>33.971600000000002</v>
      </c>
      <c r="D227" s="5">
        <v>33.969093999999998</v>
      </c>
      <c r="E227" t="s">
        <v>4699</v>
      </c>
      <c r="F227">
        <v>0</v>
      </c>
      <c r="G227">
        <v>0</v>
      </c>
      <c r="H227" s="5" t="str">
        <f>IF(F227&gt;0,F227-C227,"")</f>
        <v/>
      </c>
      <c r="I227" s="5" t="str">
        <f>IF(G227&gt;0,G227-D227,"")</f>
        <v/>
      </c>
      <c r="J227" t="str">
        <f>""""&amp;B227&amp;""", "&amp;C227&amp;", "&amp;D227&amp;", """&amp;E227&amp;""", " &amp; F227 &amp; ", " &amp; G227</f>
        <v>"H(-2) C(-1) O(3)", 33.9716, 33.969094, "O3&gt;H2C1", 0, 0</v>
      </c>
      <c r="K227" t="str">
        <f>"[TestCase(" &amp; J227 &amp; ")]"</f>
        <v>[TestCase("H(-2) C(-1) O(3)", 33.9716, 33.969094, "O3&gt;H2C1", 0, 0)]</v>
      </c>
    </row>
    <row r="228" spans="1:11" x14ac:dyDescent="0.3">
      <c r="A228">
        <v>227</v>
      </c>
      <c r="B228" t="s">
        <v>1150</v>
      </c>
      <c r="C228" s="5">
        <v>34.016199999999998</v>
      </c>
      <c r="D228" s="5">
        <v>33.984349999999999</v>
      </c>
      <c r="E228" t="s">
        <v>4700</v>
      </c>
      <c r="F228">
        <v>0</v>
      </c>
      <c r="G228">
        <v>0</v>
      </c>
      <c r="H228" s="5" t="str">
        <f>IF(F228&gt;0,F228-C228,"")</f>
        <v/>
      </c>
      <c r="I228" s="5" t="str">
        <f>IF(G228&gt;0,G228-D228,"")</f>
        <v/>
      </c>
      <c r="J228" t="str">
        <f>""""&amp;B228&amp;""", "&amp;C228&amp;", "&amp;D228&amp;", """&amp;E228&amp;""", " &amp; F228 &amp; ", " &amp; G228</f>
        <v>"H(-2) C(3)", 34.0162, 33.98435, "C3&gt;H2", 0, 0</v>
      </c>
      <c r="K228" t="str">
        <f>"[TestCase(" &amp; J228 &amp; ")]"</f>
        <v>[TestCase("H(-2) C(3)", 34.0162, 33.98435, "C3&gt;H2", 0, 0)]</v>
      </c>
    </row>
    <row r="229" spans="1:11" x14ac:dyDescent="0.3">
      <c r="A229">
        <v>228</v>
      </c>
      <c r="B229" t="s">
        <v>1153</v>
      </c>
      <c r="C229" s="5">
        <v>34.0809</v>
      </c>
      <c r="D229" s="5">
        <v>33.987721000000001</v>
      </c>
      <c r="E229" t="s">
        <v>4701</v>
      </c>
      <c r="F229">
        <v>34.081879999999998</v>
      </c>
      <c r="G229">
        <v>33.987721200000003</v>
      </c>
      <c r="H229" s="5">
        <f>IF(F229&gt;0,F229-C229,"")</f>
        <v>9.7999999999842657E-4</v>
      </c>
      <c r="I229" s="5">
        <f>IF(G229&gt;0,G229-D229,"")</f>
        <v>2.0000000233721948E-7</v>
      </c>
      <c r="J229" t="str">
        <f>""""&amp;B229&amp;""", "&amp;C229&amp;", "&amp;D229&amp;", """&amp;E229&amp;""", " &amp; F229 &amp; ", " &amp; G229</f>
        <v>"H(2) S", 34.0809, 33.987721, "H2S", 34.08188, 33.9877212</v>
      </c>
      <c r="K229" t="str">
        <f>"[TestCase(" &amp; J229 &amp; ")]"</f>
        <v>[TestCase("H(2) S", 34.0809, 33.987721, "H2S", 34.08188, 33.9877212)]</v>
      </c>
    </row>
    <row r="230" spans="1:11" x14ac:dyDescent="0.3">
      <c r="A230">
        <v>229</v>
      </c>
      <c r="B230" t="s">
        <v>1156</v>
      </c>
      <c r="C230" s="5">
        <v>34.0593</v>
      </c>
      <c r="D230" s="5">
        <v>34.020735000000002</v>
      </c>
      <c r="E230" t="s">
        <v>4702</v>
      </c>
      <c r="F230">
        <v>0</v>
      </c>
      <c r="G230">
        <v>0</v>
      </c>
      <c r="H230" s="5" t="str">
        <f>IF(F230&gt;0,F230-C230,"")</f>
        <v/>
      </c>
      <c r="I230" s="5" t="str">
        <f>IF(G230&gt;0,G230-D230,"")</f>
        <v/>
      </c>
      <c r="J230" t="str">
        <f>""""&amp;B230&amp;""", "&amp;C230&amp;", "&amp;D230&amp;", """&amp;E230&amp;""", " &amp; F230 &amp; ", " &amp; G230</f>
        <v>"H(2) C(4) O(-1)", 34.0593, 34.020735, "H2C4&gt;O1", 0, 0</v>
      </c>
      <c r="K230" t="str">
        <f>"[TestCase(" &amp; J230 &amp; ")]"</f>
        <v>[TestCase("H(2) C(4) O(-1)", 34.0593, 34.020735, "H2C4&gt;O1", 0, 0)]</v>
      </c>
    </row>
    <row r="231" spans="1:11" x14ac:dyDescent="0.3">
      <c r="A231">
        <v>230</v>
      </c>
      <c r="B231" t="s">
        <v>1159</v>
      </c>
      <c r="C231" s="5">
        <v>33.996400000000001</v>
      </c>
      <c r="D231" s="5">
        <v>34.049726999999997</v>
      </c>
      <c r="E231" t="s">
        <v>4703</v>
      </c>
      <c r="F231">
        <v>0</v>
      </c>
      <c r="G231">
        <v>0</v>
      </c>
      <c r="H231" s="5" t="str">
        <f>IF(F231&gt;0,F231-C231,"")</f>
        <v/>
      </c>
      <c r="I231" s="5" t="str">
        <f>IF(G231&gt;0,G231-D231,"")</f>
        <v/>
      </c>
      <c r="J231" t="str">
        <f>""""&amp;B231&amp;""", "&amp;C231&amp;", "&amp;D231&amp;", """&amp;E231&amp;""", " &amp; F231 &amp; ", " &amp; G231</f>
        <v>"H(2) C(3) N(2) S(-1)", 33.9964, 34.049727, "H2C3N2&gt;S1", 0, 0</v>
      </c>
      <c r="K231" t="str">
        <f>"[TestCase(" &amp; J231 &amp; ")]"</f>
        <v>[TestCase("H(2) C(3) N(2) S(-1)", 33.9964, 34.049727, "H2C3N2&gt;S1", 0, 0)]</v>
      </c>
    </row>
    <row r="232" spans="1:11" x14ac:dyDescent="0.3">
      <c r="A232">
        <v>231</v>
      </c>
      <c r="B232" t="s">
        <v>1162</v>
      </c>
      <c r="C232" s="5">
        <v>34.009099999999997</v>
      </c>
      <c r="D232" s="5">
        <v>34.051428999999999</v>
      </c>
      <c r="E232" t="s">
        <v>4704</v>
      </c>
      <c r="F232">
        <v>34.00909</v>
      </c>
      <c r="G232">
        <v>34.051428399999999</v>
      </c>
      <c r="H232" s="5">
        <f>IF(F232&gt;0,F232-C232,"")</f>
        <v>-9.9999999960687092E-6</v>
      </c>
      <c r="I232" s="5">
        <f>IF(G232&gt;0,G232-D232,"")</f>
        <v>-5.999999999062311E-7</v>
      </c>
      <c r="J232" t="str">
        <f>""""&amp;B232&amp;""", "&amp;C232&amp;", "&amp;D232&amp;", """&amp;E232&amp;""", " &amp; F232 &amp; ", " &amp; G232</f>
        <v>"H(4) C(-4) 13C(6)", 34.0091, 34.051429, "H4^13.003355C6&gt;C4", 34.00909, 34.0514284</v>
      </c>
      <c r="K232" t="str">
        <f>"[TestCase(" &amp; J232 &amp; ")]"</f>
        <v>[TestCase("H(4) C(-4) 13C(6)", 34.0091, 34.051429, "H4^13.003355C6&gt;C4", 34.00909, 34.0514284)]</v>
      </c>
    </row>
    <row r="233" spans="1:11" x14ac:dyDescent="0.3">
      <c r="A233">
        <v>232</v>
      </c>
      <c r="B233" t="s">
        <v>1166</v>
      </c>
      <c r="C233" s="5">
        <v>34.063099999999999</v>
      </c>
      <c r="D233" s="5">
        <v>34.063116999999998</v>
      </c>
      <c r="E233" t="s">
        <v>4705</v>
      </c>
      <c r="F233">
        <v>34.063117200000001</v>
      </c>
      <c r="G233">
        <v>34.063117200000001</v>
      </c>
      <c r="H233" s="5">
        <f>IF(F233&gt;0,F233-C233,"")</f>
        <v>1.720000000204891E-5</v>
      </c>
      <c r="I233" s="5">
        <f>IF(G233&gt;0,G233-D233,"")</f>
        <v>2.0000000233721948E-7</v>
      </c>
      <c r="J233" t="str">
        <f>""""&amp;B233&amp;""", "&amp;C233&amp;", "&amp;D233&amp;", """&amp;E233&amp;""", " &amp; F233 &amp; ", " &amp; G233</f>
        <v>"2H(4) 13C(2)", 34.0631, 34.063117, "D4^13.003355C2", 34.0631172, 34.0631172</v>
      </c>
      <c r="K233" t="str">
        <f>"[TestCase(" &amp; J233 &amp; ")]"</f>
        <v>[TestCase("2H(4) 13C(2)", 34.0631, 34.063117, "D4^13.003355C2", 34.0631172, 34.0631172)]</v>
      </c>
    </row>
    <row r="234" spans="1:11" x14ac:dyDescent="0.3">
      <c r="A234">
        <v>233</v>
      </c>
      <c r="B234" t="s">
        <v>1169</v>
      </c>
      <c r="C234" s="5">
        <v>34.0901</v>
      </c>
      <c r="D234" s="5">
        <v>34.068961000000002</v>
      </c>
      <c r="E234" t="s">
        <v>4706</v>
      </c>
      <c r="F234">
        <v>34.090130799999997</v>
      </c>
      <c r="G234">
        <v>34.068961600000002</v>
      </c>
      <c r="H234" s="5">
        <f>IF(F234&gt;0,F234-C234,"")</f>
        <v>3.0799999997555005E-5</v>
      </c>
      <c r="I234" s="5">
        <f>IF(G234&gt;0,G234-D234,"")</f>
        <v>5.999999999062311E-7</v>
      </c>
      <c r="J234" t="str">
        <f>""""&amp;B234&amp;""", "&amp;C234&amp;", "&amp;D234&amp;", """&amp;E234&amp;""", " &amp; F234 &amp; ", " &amp; G234</f>
        <v>"H(-2) 2H(6) C(2)", 34.0901, 34.068961, "D6C2&gt;H2", 34.0901308, 34.0689616</v>
      </c>
      <c r="K234" t="str">
        <f>"[TestCase(" &amp; J234 &amp; ")]"</f>
        <v>[TestCase("H(-2) 2H(6) C(2)", 34.0901, 34.068961, "D6C2&gt;H2", 34.0901308, 34.0689616)]</v>
      </c>
    </row>
    <row r="235" spans="1:11" x14ac:dyDescent="0.3">
      <c r="A235">
        <v>234</v>
      </c>
      <c r="B235" t="s">
        <v>1172</v>
      </c>
      <c r="C235" s="5">
        <v>35.000999999999998</v>
      </c>
      <c r="D235" s="5">
        <v>34.968366000000003</v>
      </c>
      <c r="E235" t="s">
        <v>4707</v>
      </c>
      <c r="F235">
        <v>0</v>
      </c>
      <c r="G235">
        <v>0</v>
      </c>
      <c r="H235" s="5" t="str">
        <f>IF(F235&gt;0,F235-C235,"")</f>
        <v/>
      </c>
      <c r="I235" s="5" t="str">
        <f>IF(G235&gt;0,G235-D235,"")</f>
        <v/>
      </c>
      <c r="J235" t="str">
        <f>""""&amp;B235&amp;""", "&amp;C235&amp;", "&amp;D235&amp;", """&amp;E235&amp;""", " &amp; F235 &amp; ", " &amp; G235</f>
        <v>"H(-3) C(3) N(-1) O", 35.001, 34.968366, "C3O&gt;H3N1", 0, 0</v>
      </c>
      <c r="K235" t="str">
        <f>"[TestCase(" &amp; J235 &amp; ")]"</f>
        <v>[TestCase("H(-3) C(3) N(-1) O", 35.001, 34.968366, "C3O&gt;H3N1", 0, 0)]</v>
      </c>
    </row>
    <row r="236" spans="1:11" x14ac:dyDescent="0.3">
      <c r="A236">
        <v>235</v>
      </c>
      <c r="B236" t="s">
        <v>1175</v>
      </c>
      <c r="C236" s="5">
        <v>35.043999999999997</v>
      </c>
      <c r="D236" s="5">
        <v>35.004750999999999</v>
      </c>
      <c r="E236" t="s">
        <v>4708</v>
      </c>
      <c r="F236">
        <v>0</v>
      </c>
      <c r="G236">
        <v>0</v>
      </c>
      <c r="H236" s="5" t="str">
        <f>IF(F236&gt;0,F236-C236,"")</f>
        <v/>
      </c>
      <c r="I236" s="5" t="str">
        <f>IF(G236&gt;0,G236-D236,"")</f>
        <v/>
      </c>
      <c r="J236" t="str">
        <f>""""&amp;B236&amp;""", "&amp;C236&amp;", "&amp;D236&amp;", """&amp;E236&amp;""", " &amp; F236 &amp; ", " &amp; G236</f>
        <v>"H C(4) N(-1)", 35.044, 35.004751, "HC4&gt;N1", 0, 0</v>
      </c>
      <c r="K236" t="str">
        <f>"[TestCase(" &amp; J236 &amp; ")]"</f>
        <v>[TestCase("H C(4) N(-1)", 35.044, 35.004751, "HC4&gt;N1", 0, 0)]</v>
      </c>
    </row>
    <row r="237" spans="1:11" x14ac:dyDescent="0.3">
      <c r="A237">
        <v>236</v>
      </c>
      <c r="B237" t="s">
        <v>1178</v>
      </c>
      <c r="C237" s="5">
        <v>36.035400000000003</v>
      </c>
      <c r="D237" s="5">
        <v>36.011232999999997</v>
      </c>
      <c r="E237" t="s">
        <v>4709</v>
      </c>
      <c r="F237">
        <v>0</v>
      </c>
      <c r="G237">
        <v>0</v>
      </c>
      <c r="H237" s="5" t="str">
        <f>IF(F237&gt;0,F237-C237,"")</f>
        <v/>
      </c>
      <c r="I237" s="5" t="str">
        <f>IF(G237&gt;0,G237-D237,"")</f>
        <v/>
      </c>
      <c r="J237" t="str">
        <f>""""&amp;B237&amp;""", "&amp;C237&amp;", "&amp;D237&amp;", """&amp;E237&amp;""", " &amp; F237 &amp; ", " &amp; G237</f>
        <v>"C(2) N(2) O(-1)", 36.0354, 36.011233, "C2N2&gt;O1", 0, 0</v>
      </c>
      <c r="K237" t="str">
        <f>"[TestCase(" &amp; J237 &amp; ")]"</f>
        <v>[TestCase("C(2) N(2) O(-1)", 36.0354, 36.011233, "C2N2&gt;O1", 0, 0)]</v>
      </c>
    </row>
    <row r="238" spans="1:11" x14ac:dyDescent="0.3">
      <c r="A238">
        <v>237</v>
      </c>
      <c r="B238" t="s">
        <v>1181</v>
      </c>
      <c r="C238" s="5">
        <v>35.995899999999999</v>
      </c>
      <c r="D238" s="5">
        <v>36.045499</v>
      </c>
      <c r="E238" t="s">
        <v>4710</v>
      </c>
      <c r="F238">
        <v>35.995828000000003</v>
      </c>
      <c r="G238">
        <v>36.0454984</v>
      </c>
      <c r="H238" s="5">
        <f>IF(F238&gt;0,F238-C238,"")</f>
        <v>-7.1999999995853159E-5</v>
      </c>
      <c r="I238" s="5">
        <f>IF(G238&gt;0,G238-D238,"")</f>
        <v>-5.999999999062311E-7</v>
      </c>
      <c r="J238" t="str">
        <f>""""&amp;B238&amp;""", "&amp;C238&amp;", "&amp;D238&amp;", """&amp;E238&amp;""", " &amp; F238 &amp; ", " &amp; G238</f>
        <v>"H(4) C(-4) 13C(6) N(-2) 15N(2)", 35.9959, 36.045499, "H4^13.003355C6^15.000109N2&gt;C4N2", 35.995828, 36.0454984</v>
      </c>
      <c r="K238" t="str">
        <f>"[TestCase(" &amp; J238 &amp; ")]"</f>
        <v>[TestCase("H(4) C(-4) 13C(6) N(-2) 15N(2)", 35.9959, 36.045499, "H4^13.003355C6^15.000109N2&gt;C4N2", 35.995828, 36.0454984)]</v>
      </c>
    </row>
    <row r="239" spans="1:11" x14ac:dyDescent="0.3">
      <c r="A239">
        <v>238</v>
      </c>
      <c r="B239" t="s">
        <v>1185</v>
      </c>
      <c r="C239" s="5">
        <v>36.075400000000002</v>
      </c>
      <c r="D239" s="5">
        <v>36.075670000000002</v>
      </c>
      <c r="E239" t="s">
        <v>4711</v>
      </c>
      <c r="F239">
        <v>36.075440800000003</v>
      </c>
      <c r="G239">
        <v>36.0756716</v>
      </c>
      <c r="H239" s="5">
        <f>IF(F239&gt;0,F239-C239,"")</f>
        <v>4.0800000000729142E-5</v>
      </c>
      <c r="I239" s="5">
        <f>IF(G239&gt;0,G239-D239,"")</f>
        <v>1.5999999973814738E-6</v>
      </c>
      <c r="J239" t="str">
        <f>""""&amp;B239&amp;""", "&amp;C239&amp;", "&amp;D239&amp;", """&amp;E239&amp;""", " &amp; F239 &amp; ", " &amp; G239</f>
        <v>"H(-2) 2H(6) 13C(2)", 36.0754, 36.07567, "D6^13.003355C2&gt;H2", 36.0754408, 36.0756716</v>
      </c>
      <c r="K239" t="str">
        <f>"[TestCase(" &amp; J239 &amp; ")]"</f>
        <v>[TestCase("H(-2) 2H(6) 13C(2)", 36.0754, 36.07567, "D6^13.003355C2&gt;H2", 36.0754408, 36.0756716)]</v>
      </c>
    </row>
    <row r="240" spans="1:11" x14ac:dyDescent="0.3">
      <c r="A240">
        <v>239</v>
      </c>
      <c r="B240" t="s">
        <v>1188</v>
      </c>
      <c r="C240" s="5">
        <v>37.063200000000002</v>
      </c>
      <c r="D240" s="5">
        <v>37.031633999999997</v>
      </c>
      <c r="E240" t="s">
        <v>4712</v>
      </c>
      <c r="F240">
        <v>0</v>
      </c>
      <c r="G240">
        <v>0</v>
      </c>
      <c r="H240" s="5" t="str">
        <f>IF(F240&gt;0,F240-C240,"")</f>
        <v/>
      </c>
      <c r="I240" s="5" t="str">
        <f>IF(G240&gt;0,G240-D240,"")</f>
        <v/>
      </c>
      <c r="J240" t="str">
        <f>""""&amp;B240&amp;""", "&amp;C240&amp;", "&amp;D240&amp;", """&amp;E240&amp;""", " &amp; F240 &amp; ", " &amp; G240</f>
        <v>"H(3) C(3) N O(-1)", 37.0632, 37.031634, "H3C3N&gt;O1", 0, 0</v>
      </c>
      <c r="K240" t="str">
        <f>"[TestCase(" &amp; J240 &amp; ")]"</f>
        <v>[TestCase("H(3) C(3) N O(-1)", 37.0632, 37.031634, "H3C3N&gt;O1", 0, 0)]</v>
      </c>
    </row>
    <row r="241" spans="1:11" x14ac:dyDescent="0.3">
      <c r="A241">
        <v>240</v>
      </c>
      <c r="B241" t="s">
        <v>1191</v>
      </c>
      <c r="C241" s="5">
        <v>38.062100000000001</v>
      </c>
      <c r="D241" s="5">
        <v>37.946941000000002</v>
      </c>
      <c r="E241" t="s">
        <v>4713</v>
      </c>
      <c r="F241">
        <v>0</v>
      </c>
      <c r="G241">
        <v>0</v>
      </c>
      <c r="H241" s="5" t="str">
        <f>IF(F241&gt;0,F241-C241,"")</f>
        <v/>
      </c>
      <c r="I241" s="5" t="str">
        <f>IF(G241&gt;0,G241-D241,"")</f>
        <v/>
      </c>
      <c r="J241" t="str">
        <f>""""&amp;B241&amp;""", "&amp;C241&amp;", "&amp;D241&amp;", """&amp;E241&amp;""", " &amp; F241 &amp; ", " &amp; G241</f>
        <v>"H(-2) Ca", 38.0621, 37.946941, "Ca&gt;H2", 0, 0</v>
      </c>
      <c r="K241" t="str">
        <f>"[TestCase(" &amp; J241 &amp; ")]"</f>
        <v>[TestCase("H(-2) Ca", 38.0621, 37.946941, "Ca&gt;H2", 0, 0)]</v>
      </c>
    </row>
    <row r="242" spans="1:11" x14ac:dyDescent="0.3">
      <c r="A242">
        <v>241</v>
      </c>
      <c r="B242" t="s">
        <v>1194</v>
      </c>
      <c r="C242" s="5">
        <v>38.090400000000002</v>
      </c>
      <c r="D242" s="5">
        <v>37.955882000000003</v>
      </c>
      <c r="E242" t="s">
        <v>4714</v>
      </c>
      <c r="F242">
        <v>0</v>
      </c>
      <c r="G242">
        <v>0</v>
      </c>
      <c r="H242" s="5" t="str">
        <f>IF(F242&gt;0,F242-C242,"")</f>
        <v/>
      </c>
      <c r="I242" s="5" t="str">
        <f>IF(G242&gt;0,G242-D242,"")</f>
        <v/>
      </c>
      <c r="J242" t="str">
        <f>""""&amp;B242&amp;""", "&amp;C242&amp;", "&amp;D242&amp;", """&amp;E242&amp;""", " &amp; F242 &amp; ", " &amp; G242</f>
        <v>"H(-1) K", 38.0904, 37.955882, "K&gt;H1", 0, 0</v>
      </c>
      <c r="K242" t="str">
        <f>"[TestCase(" &amp; J242 &amp; ")]"</f>
        <v>[TestCase("H(-1) K", 38.0904, 37.955882, "K&gt;H1", 0, 0)]</v>
      </c>
    </row>
    <row r="243" spans="1:11" x14ac:dyDescent="0.3">
      <c r="A243">
        <v>242</v>
      </c>
      <c r="B243" t="s">
        <v>1197</v>
      </c>
      <c r="C243" s="5">
        <v>38.008200000000002</v>
      </c>
      <c r="D243" s="5">
        <v>37.990498000000002</v>
      </c>
      <c r="E243" t="s">
        <v>4715</v>
      </c>
      <c r="F243">
        <v>0</v>
      </c>
      <c r="G243">
        <v>0</v>
      </c>
      <c r="H243" s="5" t="str">
        <f>IF(F243&gt;0,F243-C243,"")</f>
        <v/>
      </c>
      <c r="I243" s="5" t="str">
        <f>IF(G243&gt;0,G243-D243,"")</f>
        <v/>
      </c>
      <c r="J243" t="str">
        <f>""""&amp;B243&amp;""", "&amp;C243&amp;", "&amp;D243&amp;", """&amp;E243&amp;""", " &amp; F243 &amp; ", " &amp; G243</f>
        <v>"H(-2) C N(2)", 38.0082, 37.990498, "CN2&gt;H2", 0, 0</v>
      </c>
      <c r="K243" t="str">
        <f>"[TestCase(" &amp; J243 &amp; ")]"</f>
        <v>[TestCase("H(-2) C N(2)", 38.0082, 37.990498, "CN2&gt;H2", 0, 0)]</v>
      </c>
    </row>
    <row r="244" spans="1:11" x14ac:dyDescent="0.3">
      <c r="A244">
        <v>243</v>
      </c>
      <c r="B244" t="s">
        <v>1201</v>
      </c>
      <c r="C244" s="5">
        <v>38.048000000000002</v>
      </c>
      <c r="D244" s="5">
        <v>38.015650000000001</v>
      </c>
      <c r="E244" t="s">
        <v>4716</v>
      </c>
      <c r="F244">
        <v>38.047980000000003</v>
      </c>
      <c r="G244">
        <v>38.015649199999999</v>
      </c>
      <c r="H244" s="5">
        <f>IF(F244&gt;0,F244-C244,"")</f>
        <v>-1.9999999999242846E-5</v>
      </c>
      <c r="I244" s="5">
        <f>IF(G244&gt;0,G244-D244,"")</f>
        <v>-8.0000000224345058E-7</v>
      </c>
      <c r="J244" t="str">
        <f>""""&amp;B244&amp;""", "&amp;C244&amp;", "&amp;D244&amp;", """&amp;E244&amp;""", " &amp; F244 &amp; ", " &amp; G244</f>
        <v>"H(2) C(3)", 38.048, 38.01565, "H2C3", 38.04798, 38.0156492</v>
      </c>
      <c r="K244" t="str">
        <f>"[TestCase(" &amp; J244 &amp; ")]"</f>
        <v>[TestCase("H(2) C(3)", 38.048, 38.01565, "H2C3", 38.04798, 38.0156492)]</v>
      </c>
    </row>
    <row r="245" spans="1:11" x14ac:dyDescent="0.3">
      <c r="A245">
        <v>244</v>
      </c>
      <c r="B245" t="s">
        <v>1204</v>
      </c>
      <c r="C245" s="5">
        <v>37.982700000000001</v>
      </c>
      <c r="D245" s="5">
        <v>38.039569</v>
      </c>
      <c r="E245" t="s">
        <v>4717</v>
      </c>
      <c r="F245">
        <v>37.982565999999998</v>
      </c>
      <c r="G245">
        <v>38.0395684</v>
      </c>
      <c r="H245" s="5">
        <f>IF(F245&gt;0,F245-C245,"")</f>
        <v>-1.3400000000274304E-4</v>
      </c>
      <c r="I245" s="5">
        <f>IF(G245&gt;0,G245-D245,"")</f>
        <v>-5.999999999062311E-7</v>
      </c>
      <c r="J245" t="str">
        <f>""""&amp;B245&amp;""", "&amp;C245&amp;", "&amp;D245&amp;", """&amp;E245&amp;""", " &amp; F245 &amp; ", " &amp; G245</f>
        <v>"H(4) C(-4) 13C(6) N(-4) 15N(4)", 37.9827, 38.039569, "H4^13.003355C6^15.000109N4&gt;C4N4", 37.982566, 38.0395684</v>
      </c>
      <c r="K245" t="str">
        <f>"[TestCase(" &amp; J245 &amp; ")]"</f>
        <v>[TestCase("H(4) C(-4) 13C(6) N(-4) 15N(4)", 37.9827, 38.039569, "H4^13.003355C6^15.000109N4&gt;C4N4", 37.982566, 38.0395684)]</v>
      </c>
    </row>
    <row r="246" spans="1:11" x14ac:dyDescent="0.3">
      <c r="A246">
        <v>245</v>
      </c>
      <c r="B246" t="s">
        <v>1207</v>
      </c>
      <c r="C246" s="5">
        <v>39.036000000000001</v>
      </c>
      <c r="D246" s="5">
        <v>39.010899000000002</v>
      </c>
      <c r="E246" t="s">
        <v>4718</v>
      </c>
      <c r="F246">
        <v>39.036079999999998</v>
      </c>
      <c r="G246">
        <v>39.010898599999997</v>
      </c>
      <c r="H246" s="5">
        <f>IF(F246&gt;0,F246-C246,"")</f>
        <v>7.9999999996971383E-5</v>
      </c>
      <c r="I246" s="5">
        <f>IF(G246&gt;0,G246-D246,"")</f>
        <v>-4.0000000467443897E-7</v>
      </c>
      <c r="J246" t="str">
        <f>""""&amp;B246&amp;""", "&amp;C246&amp;", "&amp;D246&amp;", """&amp;E246&amp;""", " &amp; F246 &amp; ", " &amp; G246</f>
        <v>"H C(2) N", 39.036, 39.010899, "HC2N", 39.03608, 39.0108986</v>
      </c>
      <c r="K246" t="str">
        <f>"[TestCase(" &amp; J246 &amp; ")]"</f>
        <v>[TestCase("H C(2) N", 39.036, 39.010899, "HC2N", 39.03608, 39.0108986)]</v>
      </c>
    </row>
    <row r="247" spans="1:11" x14ac:dyDescent="0.3">
      <c r="A247">
        <v>246</v>
      </c>
      <c r="B247" t="s">
        <v>1211</v>
      </c>
      <c r="C247" s="5">
        <v>40.020800000000001</v>
      </c>
      <c r="D247" s="5">
        <v>39.994914999999999</v>
      </c>
      <c r="E247" t="s">
        <v>4719</v>
      </c>
      <c r="F247">
        <v>40.020800000000001</v>
      </c>
      <c r="G247">
        <v>39.994914999999999</v>
      </c>
      <c r="H247" s="5">
        <f>IF(F247&gt;0,F247-C247,"")</f>
        <v>0</v>
      </c>
      <c r="I247" s="5">
        <f>IF(G247&gt;0,G247-D247,"")</f>
        <v>0</v>
      </c>
      <c r="J247" t="str">
        <f>""""&amp;B247&amp;""", "&amp;C247&amp;", "&amp;D247&amp;", """&amp;E247&amp;""", " &amp; F247 &amp; ", " &amp; G247</f>
        <v>"C(2) O", 40.0208, 39.994915, "C2O", 40.0208, 39.994915</v>
      </c>
      <c r="K247" t="str">
        <f>"[TestCase(" &amp; J247 &amp; ")]"</f>
        <v>[TestCase("C(2) O", 40.0208, 39.994915, "C2O", 40.0208, 39.994915)]</v>
      </c>
    </row>
    <row r="248" spans="1:11" x14ac:dyDescent="0.3">
      <c r="A248">
        <v>247</v>
      </c>
      <c r="B248" t="s">
        <v>1216</v>
      </c>
      <c r="C248" s="5">
        <v>40.024099999999997</v>
      </c>
      <c r="D248" s="5">
        <v>40.006148000000003</v>
      </c>
      <c r="E248" t="s">
        <v>4720</v>
      </c>
      <c r="F248">
        <v>40.024180000000001</v>
      </c>
      <c r="G248">
        <v>40.006148000000003</v>
      </c>
      <c r="H248" s="5">
        <f>IF(F248&gt;0,F248-C248,"")</f>
        <v>8.000000000407681E-5</v>
      </c>
      <c r="I248" s="5">
        <f>IF(G248&gt;0,G248-D248,"")</f>
        <v>0</v>
      </c>
      <c r="J248" t="str">
        <f>""""&amp;B248&amp;""", "&amp;C248&amp;", "&amp;D248&amp;", """&amp;E248&amp;""", " &amp; F248 &amp; ", " &amp; G248</f>
        <v>"C N(2)", 40.0241, 40.006148, "CN2", 40.02418, 40.006148</v>
      </c>
      <c r="K248" t="str">
        <f>"[TestCase(" &amp; J248 &amp; ")]"</f>
        <v>[TestCase("C N(2)", 40.0241, 40.006148, "CN2", 40.02418, 40.006148)]</v>
      </c>
    </row>
    <row r="249" spans="1:11" x14ac:dyDescent="0.3">
      <c r="A249">
        <v>248</v>
      </c>
      <c r="B249" t="s">
        <v>1220</v>
      </c>
      <c r="C249" s="5">
        <v>40.063899999999997</v>
      </c>
      <c r="D249" s="5">
        <v>40.031300000000002</v>
      </c>
      <c r="E249" t="s">
        <v>4721</v>
      </c>
      <c r="F249">
        <v>40.063859999999998</v>
      </c>
      <c r="G249">
        <v>40.031298399999997</v>
      </c>
      <c r="H249" s="5">
        <f>IF(F249&gt;0,F249-C249,"")</f>
        <v>-3.9999999998485691E-5</v>
      </c>
      <c r="I249" s="5">
        <f>IF(G249&gt;0,G249-D249,"")</f>
        <v>-1.6000000044869012E-6</v>
      </c>
      <c r="J249" t="str">
        <f>""""&amp;B249&amp;""", "&amp;C249&amp;", "&amp;D249&amp;", """&amp;E249&amp;""", " &amp; F249 &amp; ", " &amp; G249</f>
        <v>"H(4) C(3)", 40.0639, 40.0313, "H4C3", 40.06386, 40.0312984</v>
      </c>
      <c r="K249" t="str">
        <f>"[TestCase(" &amp; J249 &amp; ")]"</f>
        <v>[TestCase("H(4) C(3)", 40.0639, 40.0313, "H4C3", 40.06386, 40.0312984)]</v>
      </c>
    </row>
    <row r="250" spans="1:11" x14ac:dyDescent="0.3">
      <c r="A250">
        <v>249</v>
      </c>
      <c r="B250" t="s">
        <v>1225</v>
      </c>
      <c r="C250" s="5">
        <v>41.0122</v>
      </c>
      <c r="D250" s="5">
        <v>41.001396999999997</v>
      </c>
      <c r="E250" t="s">
        <v>4722</v>
      </c>
      <c r="F250">
        <v>0</v>
      </c>
      <c r="G250">
        <v>0</v>
      </c>
      <c r="H250" s="5" t="str">
        <f>IF(F250&gt;0,F250-C250,"")</f>
        <v/>
      </c>
      <c r="I250" s="5" t="str">
        <f>IF(G250&gt;0,G250-D250,"")</f>
        <v/>
      </c>
      <c r="J250" t="str">
        <f>""""&amp;B250&amp;""", "&amp;C250&amp;", "&amp;D250&amp;", """&amp;E250&amp;""", " &amp; F250 &amp; ", " &amp; G250</f>
        <v>"H(-1) N(3)", 41.0122, 41.001397, "N3&gt;H1", 0, 0</v>
      </c>
      <c r="K250" t="str">
        <f>"[TestCase(" &amp; J250 &amp; ")]"</f>
        <v>[TestCase("H(-1) N(3)", 41.0122, 41.001397, "N3&gt;H1", 0, 0)]</v>
      </c>
    </row>
    <row r="251" spans="1:11" x14ac:dyDescent="0.3">
      <c r="A251">
        <v>250</v>
      </c>
      <c r="B251" t="s">
        <v>1229</v>
      </c>
      <c r="C251" s="5">
        <v>41.051900000000003</v>
      </c>
      <c r="D251" s="5">
        <v>41.026549000000003</v>
      </c>
      <c r="E251" t="s">
        <v>4723</v>
      </c>
      <c r="F251">
        <v>41.051960000000001</v>
      </c>
      <c r="G251">
        <v>41.026547800000003</v>
      </c>
      <c r="H251" s="5">
        <f>IF(F251&gt;0,F251-C251,"")</f>
        <v>5.9999999997728537E-5</v>
      </c>
      <c r="I251" s="5">
        <f>IF(G251&gt;0,G251-D251,"")</f>
        <v>-1.1999999998124622E-6</v>
      </c>
      <c r="J251" t="str">
        <f>""""&amp;B251&amp;""", "&amp;C251&amp;", "&amp;D251&amp;", """&amp;E251&amp;""", " &amp; F251 &amp; ", " &amp; G251</f>
        <v>"H(3) C(2) N", 41.0519, 41.026549, "H3C2N", 41.05196, 41.0265478</v>
      </c>
      <c r="K251" t="str">
        <f>"[TestCase(" &amp; J251 &amp; ")]"</f>
        <v>[TestCase("H(3) C(2) N", 41.0519, 41.026549, "H3C2N", 41.05196, 41.0265478)]</v>
      </c>
    </row>
    <row r="252" spans="1:11" x14ac:dyDescent="0.3">
      <c r="A252">
        <v>251</v>
      </c>
      <c r="B252" t="s">
        <v>1234</v>
      </c>
      <c r="C252" s="5">
        <v>41.094999999999999</v>
      </c>
      <c r="D252" s="5">
        <v>41.062935000000003</v>
      </c>
      <c r="E252" t="s">
        <v>4724</v>
      </c>
      <c r="F252">
        <v>0</v>
      </c>
      <c r="G252">
        <v>0</v>
      </c>
      <c r="H252" s="5" t="str">
        <f>IF(F252&gt;0,F252-C252,"")</f>
        <v/>
      </c>
      <c r="I252" s="5" t="str">
        <f>IF(G252&gt;0,G252-D252,"")</f>
        <v/>
      </c>
      <c r="J252" t="str">
        <f>""""&amp;B252&amp;""", "&amp;C252&amp;", "&amp;D252&amp;", """&amp;E252&amp;""", " &amp; F252 &amp; ", " &amp; G252</f>
        <v>"H(7) C(3) N O(-1)", 41.095, 41.062935, "H7C3N&gt;O1", 0, 0</v>
      </c>
      <c r="K252" t="str">
        <f>"[TestCase(" &amp; J252 &amp; ")]"</f>
        <v>[TestCase("H(7) C(3) N O(-1)", 41.095, 41.062935, "H7C3N&gt;O1", 0, 0)]</v>
      </c>
    </row>
    <row r="253" spans="1:11" x14ac:dyDescent="0.3">
      <c r="A253">
        <v>252</v>
      </c>
      <c r="B253" t="s">
        <v>1237</v>
      </c>
      <c r="C253" s="5">
        <v>41.098300000000002</v>
      </c>
      <c r="D253" s="5">
        <v>41.074168</v>
      </c>
      <c r="E253" t="s">
        <v>4725</v>
      </c>
      <c r="F253">
        <v>0</v>
      </c>
      <c r="G253">
        <v>0</v>
      </c>
      <c r="H253" s="5" t="str">
        <f>IF(F253&gt;0,F253-C253,"")</f>
        <v/>
      </c>
      <c r="I253" s="5" t="str">
        <f>IF(G253&gt;0,G253-D253,"")</f>
        <v/>
      </c>
      <c r="J253" t="str">
        <f>""""&amp;B253&amp;""", "&amp;C253&amp;", "&amp;D253&amp;", """&amp;E253&amp;""", " &amp; F253 &amp; ", " &amp; G253</f>
        <v>"H(7) C(2) N(3) O(-2)", 41.0983, 41.074168, "H7C2N3&gt;O2", 0, 0</v>
      </c>
      <c r="K253" t="str">
        <f>"[TestCase(" &amp; J253 &amp; ")]"</f>
        <v>[TestCase("H(7) C(2) N(3) O(-2)", 41.0983, 41.074168, "H7C2N3&gt;O2", 0, 0)]</v>
      </c>
    </row>
    <row r="254" spans="1:11" x14ac:dyDescent="0.3">
      <c r="A254">
        <v>253</v>
      </c>
      <c r="B254" t="s">
        <v>1240</v>
      </c>
      <c r="C254" s="5">
        <v>42.036700000000003</v>
      </c>
      <c r="D254" s="5">
        <v>42.010565</v>
      </c>
      <c r="E254" t="s">
        <v>4726</v>
      </c>
      <c r="F254">
        <v>42.036679999999997</v>
      </c>
      <c r="G254">
        <v>42.010564199999997</v>
      </c>
      <c r="H254" s="5">
        <f>IF(F254&gt;0,F254-C254,"")</f>
        <v>-2.0000000006348273E-5</v>
      </c>
      <c r="I254" s="5">
        <f>IF(G254&gt;0,G254-D254,"")</f>
        <v>-8.0000000224345058E-7</v>
      </c>
      <c r="J254" t="str">
        <f>""""&amp;B254&amp;""", "&amp;C254&amp;", "&amp;D254&amp;", """&amp;E254&amp;""", " &amp; F254 &amp; ", " &amp; G254</f>
        <v>"H(2) C(2) O", 42.0367, 42.010565, "H2C2O", 42.03668, 42.0105642</v>
      </c>
      <c r="K254" t="str">
        <f>"[TestCase(" &amp; J254 &amp; ")]"</f>
        <v>[TestCase("H(2) C(2) O", 42.0367, 42.010565, "H2C2O", 42.03668, 42.0105642)]</v>
      </c>
    </row>
    <row r="255" spans="1:11" x14ac:dyDescent="0.3">
      <c r="A255">
        <v>254</v>
      </c>
      <c r="B255" t="s">
        <v>1245</v>
      </c>
      <c r="C255" s="5">
        <v>42.04</v>
      </c>
      <c r="D255" s="5">
        <v>42.021797999999997</v>
      </c>
      <c r="E255" t="s">
        <v>4727</v>
      </c>
      <c r="F255">
        <v>42.040059999999997</v>
      </c>
      <c r="G255">
        <v>42.021797200000002</v>
      </c>
      <c r="H255" s="5">
        <f>IF(F255&gt;0,F255-C255,"")</f>
        <v>5.9999999997728537E-5</v>
      </c>
      <c r="I255" s="5">
        <f>IF(G255&gt;0,G255-D255,"")</f>
        <v>-7.9999999513802322E-7</v>
      </c>
      <c r="J255" t="str">
        <f>""""&amp;B255&amp;""", "&amp;C255&amp;", "&amp;D255&amp;", """&amp;E255&amp;""", " &amp; F255 &amp; ", " &amp; G255</f>
        <v>"H(2) C N(2)", 42.04, 42.021798, "H2CN2", 42.04006, 42.0217972</v>
      </c>
      <c r="K255" t="str">
        <f>"[TestCase(" &amp; J255 &amp; ")]"</f>
        <v>[TestCase("H(2) C N(2)", 42.04, 42.021798, "H2CN2", 42.04006, 42.0217972)]</v>
      </c>
    </row>
    <row r="256" spans="1:11" x14ac:dyDescent="0.3">
      <c r="A256">
        <v>255</v>
      </c>
      <c r="B256" t="s">
        <v>1250</v>
      </c>
      <c r="C256" s="5">
        <v>42.079700000000003</v>
      </c>
      <c r="D256" s="5">
        <v>42.046950000000002</v>
      </c>
      <c r="E256" t="s">
        <v>4728</v>
      </c>
      <c r="F256">
        <v>42.079740000000001</v>
      </c>
      <c r="G256">
        <v>42.046947600000003</v>
      </c>
      <c r="H256" s="5">
        <f>IF(F256&gt;0,F256-C256,"")</f>
        <v>3.9999999998485691E-5</v>
      </c>
      <c r="I256" s="5">
        <f>IF(G256&gt;0,G256-D256,"")</f>
        <v>-2.3999999996249244E-6</v>
      </c>
      <c r="J256" t="str">
        <f>""""&amp;B256&amp;""", "&amp;C256&amp;", "&amp;D256&amp;", """&amp;E256&amp;""", " &amp; F256 &amp; ", " &amp; G256</f>
        <v>"H(6) C(3)", 42.0797, 42.04695, "H6C3", 42.07974, 42.0469476</v>
      </c>
      <c r="K256" t="str">
        <f>"[TestCase(" &amp; J256 &amp; ")]"</f>
        <v>[TestCase("H(6) C(3)", 42.0797, 42.04695, "H6C3", 42.07974, 42.0469476)]</v>
      </c>
    </row>
    <row r="257" spans="1:11" x14ac:dyDescent="0.3">
      <c r="A257">
        <v>256</v>
      </c>
      <c r="B257" t="s">
        <v>1258</v>
      </c>
      <c r="C257" s="5">
        <v>42.082999999999998</v>
      </c>
      <c r="D257" s="5">
        <v>42.058183999999997</v>
      </c>
      <c r="E257" t="s">
        <v>4729</v>
      </c>
      <c r="F257">
        <v>0</v>
      </c>
      <c r="G257">
        <v>0</v>
      </c>
      <c r="H257" s="5" t="str">
        <f>IF(F257&gt;0,F257-C257,"")</f>
        <v/>
      </c>
      <c r="I257" s="5" t="str">
        <f>IF(G257&gt;0,G257-D257,"")</f>
        <v/>
      </c>
      <c r="J257" t="str">
        <f>""""&amp;B257&amp;""", "&amp;C257&amp;", "&amp;D257&amp;", """&amp;E257&amp;""", " &amp; F257 &amp; ", " &amp; G257</f>
        <v>"H(6) C(2) N(2) O(-1)", 42.083, 42.058184, "H6C2N2&gt;O1", 0, 0</v>
      </c>
      <c r="K257" t="str">
        <f>"[TestCase(" &amp; J257 &amp; ")]"</f>
        <v>[TestCase("H(6) C(2) N(2) O(-1)", 42.083, 42.058184, "H6C2N2&gt;O1", 0, 0)]</v>
      </c>
    </row>
    <row r="258" spans="1:11" x14ac:dyDescent="0.3">
      <c r="A258">
        <v>257</v>
      </c>
      <c r="B258" t="s">
        <v>1261</v>
      </c>
      <c r="C258" s="5">
        <v>43.024700000000003</v>
      </c>
      <c r="D258" s="5">
        <v>43.005814000000001</v>
      </c>
      <c r="E258" t="s">
        <v>4730</v>
      </c>
      <c r="F258">
        <v>43.02478</v>
      </c>
      <c r="G258">
        <v>43.005813600000003</v>
      </c>
      <c r="H258" s="5">
        <f>IF(F258&gt;0,F258-C258,"")</f>
        <v>7.9999999996971383E-5</v>
      </c>
      <c r="I258" s="5">
        <f>IF(G258&gt;0,G258-D258,"")</f>
        <v>-3.9999999756901161E-7</v>
      </c>
      <c r="J258" t="str">
        <f>""""&amp;B258&amp;""", "&amp;C258&amp;", "&amp;D258&amp;", """&amp;E258&amp;""", " &amp; F258 &amp; ", " &amp; G258</f>
        <v>"H C N O", 43.0247, 43.005814, "HCNO", 43.02478, 43.0058136</v>
      </c>
      <c r="K258" t="str">
        <f>"[TestCase(" &amp; J258 &amp; ")]"</f>
        <v>[TestCase("H C N O", 43.0247, 43.005814, "HCNO", 43.02478, 43.0058136)]</v>
      </c>
    </row>
    <row r="259" spans="1:11" x14ac:dyDescent="0.3">
      <c r="A259">
        <v>258</v>
      </c>
      <c r="B259" t="s">
        <v>1266</v>
      </c>
      <c r="C259" s="5">
        <v>43.027999999999999</v>
      </c>
      <c r="D259" s="5">
        <v>43.017046999999998</v>
      </c>
      <c r="E259" t="s">
        <v>4731</v>
      </c>
      <c r="F259">
        <v>43.02816</v>
      </c>
      <c r="G259">
        <v>43.0170466</v>
      </c>
      <c r="H259" s="5">
        <f>IF(F259&gt;0,F259-C259,"")</f>
        <v>1.6000000000104819E-4</v>
      </c>
      <c r="I259" s="5">
        <f>IF(G259&gt;0,G259-D259,"")</f>
        <v>-3.9999999756901161E-7</v>
      </c>
      <c r="J259" t="str">
        <f>""""&amp;B259&amp;""", "&amp;C259&amp;", "&amp;D259&amp;", """&amp;E259&amp;""", " &amp; F259 &amp; ", " &amp; G259</f>
        <v>"H N(3)", 43.028, 43.017047, "HN3", 43.02816, 43.0170466</v>
      </c>
      <c r="K259" t="str">
        <f>"[TestCase(" &amp; J259 &amp; ")]"</f>
        <v>[TestCase("H N(3)", 43.028, 43.017047, "HN3", 43.02816, 43.0170466)]</v>
      </c>
    </row>
    <row r="260" spans="1:11" x14ac:dyDescent="0.3">
      <c r="A260">
        <v>259</v>
      </c>
      <c r="B260" t="s">
        <v>1269</v>
      </c>
      <c r="C260" s="5">
        <v>43.067799999999998</v>
      </c>
      <c r="D260" s="5">
        <v>43.042198999999997</v>
      </c>
      <c r="E260" t="s">
        <v>4732</v>
      </c>
      <c r="F260">
        <v>43.067839999999997</v>
      </c>
      <c r="G260">
        <v>43.042197000000002</v>
      </c>
      <c r="H260" s="5">
        <f>IF(F260&gt;0,F260-C260,"")</f>
        <v>3.9999999998485691E-5</v>
      </c>
      <c r="I260" s="5">
        <f>IF(G260&gt;0,G260-D260,"")</f>
        <v>-1.9999999949504854E-6</v>
      </c>
      <c r="J260" t="str">
        <f>""""&amp;B260&amp;""", "&amp;C260&amp;", "&amp;D260&amp;", """&amp;E260&amp;""", " &amp; F260 &amp; ", " &amp; G260</f>
        <v>"H(5) C(2) N", 43.0678, 43.042199, "H5C2N", 43.06784, 43.042197</v>
      </c>
      <c r="K260" t="str">
        <f>"[TestCase(" &amp; J260 &amp; ")]"</f>
        <v>[TestCase("H(5) C(2) N", 43.0678, 43.042199, "H5C2N", 43.06784, 43.042197)]</v>
      </c>
    </row>
    <row r="261" spans="1:11" x14ac:dyDescent="0.3">
      <c r="A261">
        <v>260</v>
      </c>
      <c r="B261" t="s">
        <v>1272</v>
      </c>
      <c r="C261" s="5">
        <v>43.9664</v>
      </c>
      <c r="D261" s="5">
        <v>43.953443999999998</v>
      </c>
      <c r="E261" t="s">
        <v>4733</v>
      </c>
      <c r="F261">
        <v>0</v>
      </c>
      <c r="G261">
        <v>0</v>
      </c>
      <c r="H261" s="5" t="str">
        <f>IF(F261&gt;0,F261-C261,"")</f>
        <v/>
      </c>
      <c r="I261" s="5" t="str">
        <f>IF(G261&gt;0,G261-D261,"")</f>
        <v/>
      </c>
      <c r="J261" t="str">
        <f>""""&amp;B261&amp;""", "&amp;C261&amp;", "&amp;D261&amp;", """&amp;E261&amp;""", " &amp; F261 &amp; ", " &amp; G261</f>
        <v>"H(-4) O(3)", 43.9664, 43.953444, "O3&gt;H4", 0, 0</v>
      </c>
      <c r="K261" t="str">
        <f>"[TestCase(" &amp; J261 &amp; ")]"</f>
        <v>[TestCase("H(-4) O(3)", 43.9664, 43.953444, "O3&gt;H4", 0, 0)]</v>
      </c>
    </row>
    <row r="262" spans="1:11" x14ac:dyDescent="0.3">
      <c r="A262">
        <v>261</v>
      </c>
      <c r="B262" t="s">
        <v>1276</v>
      </c>
      <c r="C262" s="5">
        <v>44.009500000000003</v>
      </c>
      <c r="D262" s="5">
        <v>43.989829</v>
      </c>
      <c r="E262" t="s">
        <v>4734</v>
      </c>
      <c r="F262">
        <v>44.009500000000003</v>
      </c>
      <c r="G262">
        <v>43.989829999999998</v>
      </c>
      <c r="H262" s="5">
        <f>IF(F262&gt;0,F262-C262,"")</f>
        <v>0</v>
      </c>
      <c r="I262" s="5">
        <f>IF(G262&gt;0,G262-D262,"")</f>
        <v>9.9999999747524271E-7</v>
      </c>
      <c r="J262" t="str">
        <f>""""&amp;B262&amp;""", "&amp;C262&amp;", "&amp;D262&amp;", """&amp;E262&amp;""", " &amp; F262 &amp; ", " &amp; G262</f>
        <v>"C O(2)", 44.0095, 43.989829, "CO2", 44.0095, 43.98983</v>
      </c>
      <c r="K262" t="str">
        <f>"[TestCase(" &amp; J262 &amp; ")]"</f>
        <v>[TestCase("C O(2)", 44.0095, 43.989829, "CO2", 44.0095, 43.98983)]</v>
      </c>
    </row>
    <row r="263" spans="1:11" x14ac:dyDescent="0.3">
      <c r="A263">
        <v>262</v>
      </c>
      <c r="B263" t="s">
        <v>1282</v>
      </c>
      <c r="C263" s="5">
        <v>44.1188</v>
      </c>
      <c r="D263" s="5">
        <v>44.008456000000002</v>
      </c>
      <c r="E263" t="s">
        <v>4735</v>
      </c>
      <c r="F263">
        <v>0</v>
      </c>
      <c r="G263">
        <v>0</v>
      </c>
      <c r="H263" s="5" t="str">
        <f>IF(F263&gt;0,F263-C263,"")</f>
        <v/>
      </c>
      <c r="I263" s="5" t="str">
        <f>IF(G263&gt;0,G263-D263,"")</f>
        <v/>
      </c>
      <c r="J263" t="str">
        <f>""""&amp;B263&amp;""", "&amp;C263&amp;", "&amp;D263&amp;", """&amp;E263&amp;""", " &amp; F263 &amp; ", " &amp; G263</f>
        <v>"H(4) C(2) O(-1) S", 44.1188, 44.008456, "H4C2S&gt;O1", 0, 0</v>
      </c>
      <c r="K263" t="str">
        <f>"[TestCase(" &amp; J263 &amp; ")]"</f>
        <v>[TestCase("H(4) C(2) O(-1) S", 44.1188, 44.008456, "H4C2S&gt;O1", 0, 0)]</v>
      </c>
    </row>
    <row r="264" spans="1:11" x14ac:dyDescent="0.3">
      <c r="A264">
        <v>263</v>
      </c>
      <c r="B264" t="s">
        <v>1287</v>
      </c>
      <c r="C264" s="5">
        <v>44.021999999999998</v>
      </c>
      <c r="D264" s="5">
        <v>44.017274</v>
      </c>
      <c r="E264" t="s">
        <v>4736</v>
      </c>
      <c r="F264">
        <v>44.021990000000002</v>
      </c>
      <c r="G264">
        <v>44.017274200000003</v>
      </c>
      <c r="H264" s="5">
        <f>IF(F264&gt;0,F264-C264,"")</f>
        <v>-9.9999999960687092E-6</v>
      </c>
      <c r="I264" s="5">
        <f>IF(G264&gt;0,G264-D264,"")</f>
        <v>2.0000000233721948E-7</v>
      </c>
      <c r="J264" t="str">
        <f>""""&amp;B264&amp;""", "&amp;C264&amp;", "&amp;D264&amp;", """&amp;E264&amp;""", " &amp; F264 &amp; ", " &amp; G264</f>
        <v>"H(2) 13C(2) O", 44.022, 44.017274, "H2^13.003355C2O", 44.02199, 44.0172742</v>
      </c>
      <c r="K264" t="str">
        <f>"[TestCase(" &amp; J264 &amp; ")]"</f>
        <v>[TestCase("H(2) 13C(2) O", 44.022, 44.017274, "H2^13.003355C2O", 44.02199, 44.0172742)]</v>
      </c>
    </row>
    <row r="265" spans="1:11" x14ac:dyDescent="0.3">
      <c r="A265">
        <v>264</v>
      </c>
      <c r="B265" t="s">
        <v>1291</v>
      </c>
      <c r="C265" s="5">
        <v>44.052599999999998</v>
      </c>
      <c r="D265" s="5">
        <v>44.026215000000001</v>
      </c>
      <c r="E265" t="s">
        <v>4737</v>
      </c>
      <c r="F265">
        <v>44.05256</v>
      </c>
      <c r="G265">
        <v>44.026213400000003</v>
      </c>
      <c r="H265" s="5">
        <f>IF(F265&gt;0,F265-C265,"")</f>
        <v>-3.9999999998485691E-5</v>
      </c>
      <c r="I265" s="5">
        <f>IF(G265&gt;0,G265-D265,"")</f>
        <v>-1.5999999973814738E-6</v>
      </c>
      <c r="J265" t="str">
        <f>""""&amp;B265&amp;""", "&amp;C265&amp;", "&amp;D265&amp;", """&amp;E265&amp;""", " &amp; F265 &amp; ", " &amp; G265</f>
        <v>"H(4) C(2) O", 44.0526, 44.026215, "H4C2O", 44.05256, 44.0262134</v>
      </c>
      <c r="K265" t="str">
        <f>"[TestCase(" &amp; J265 &amp; ")]"</f>
        <v>[TestCase("H(4) C(2) O", 44.0526, 44.026215, "H4C2O", 44.05256, 44.0262134)]</v>
      </c>
    </row>
    <row r="266" spans="1:11" x14ac:dyDescent="0.3">
      <c r="A266">
        <v>265</v>
      </c>
      <c r="B266" t="s">
        <v>1296</v>
      </c>
      <c r="C266" s="5">
        <v>44.030999999999999</v>
      </c>
      <c r="D266" s="5">
        <v>44.059229000000002</v>
      </c>
      <c r="E266" t="s">
        <v>4738</v>
      </c>
      <c r="F266">
        <v>0</v>
      </c>
      <c r="G266">
        <v>0</v>
      </c>
      <c r="H266" s="5" t="str">
        <f>IF(F266&gt;0,F266-C266,"")</f>
        <v/>
      </c>
      <c r="I266" s="5" t="str">
        <f>IF(G266&gt;0,G266-D266,"")</f>
        <v/>
      </c>
      <c r="J266" t="str">
        <f>""""&amp;B266&amp;""", "&amp;C266&amp;", "&amp;D266&amp;", """&amp;E266&amp;""", " &amp; F266 &amp; ", " &amp; G266</f>
        <v>"H(4) C(6) S(-1)", 44.031, 44.059229, "H4C6&gt;S1", 0, 0</v>
      </c>
      <c r="K266" t="str">
        <f>"[TestCase(" &amp; J266 &amp; ")]"</f>
        <v>[TestCase("H(4) C(6) S(-1)", 44.031, 44.059229, "H4C6&gt;S1", 0, 0)]</v>
      </c>
    </row>
    <row r="267" spans="1:11" x14ac:dyDescent="0.3">
      <c r="A267">
        <v>266</v>
      </c>
      <c r="B267" t="s">
        <v>1299</v>
      </c>
      <c r="C267" s="5">
        <v>44.997599999999998</v>
      </c>
      <c r="D267" s="5">
        <v>44.985078000000001</v>
      </c>
      <c r="E267" t="s">
        <v>4739</v>
      </c>
      <c r="F267">
        <v>0</v>
      </c>
      <c r="G267">
        <v>0</v>
      </c>
      <c r="H267" s="5" t="str">
        <f>IF(F267&gt;0,F267-C267,"")</f>
        <v/>
      </c>
      <c r="I267" s="5" t="str">
        <f>IF(G267&gt;0,G267-D267,"")</f>
        <v/>
      </c>
      <c r="J267" t="str">
        <f>""""&amp;B267&amp;""", "&amp;C267&amp;", "&amp;D267&amp;", """&amp;E267&amp;""", " &amp; F267 &amp; ", " &amp; G267</f>
        <v>"H(-1) N O(2)", 44.9976, 44.985078, "NO2&gt;H1", 0, 0</v>
      </c>
      <c r="K267" t="str">
        <f>"[TestCase(" &amp; J267 &amp; ")]"</f>
        <v>[TestCase("H(-1) N O(2)", 44.9976, 44.985078, "NO2&gt;H1", 0, 0)]</v>
      </c>
    </row>
    <row r="268" spans="1:11" x14ac:dyDescent="0.3">
      <c r="A268">
        <v>267</v>
      </c>
      <c r="B268" t="s">
        <v>1303</v>
      </c>
      <c r="C268" s="5">
        <v>45.055199999999999</v>
      </c>
      <c r="D268" s="5">
        <v>45.029395000000001</v>
      </c>
      <c r="E268" t="s">
        <v>4740</v>
      </c>
      <c r="F268">
        <v>45.0551654</v>
      </c>
      <c r="G268">
        <v>45.029395800000003</v>
      </c>
      <c r="H268" s="5">
        <f>IF(F268&gt;0,F268-C268,"")</f>
        <v>-3.4599999999329611E-5</v>
      </c>
      <c r="I268" s="5">
        <f>IF(G268&gt;0,G268-D268,"")</f>
        <v>8.0000000224345058E-7</v>
      </c>
      <c r="J268" t="str">
        <f>""""&amp;B268&amp;""", "&amp;C268&amp;", "&amp;D268&amp;", """&amp;E268&amp;""", " &amp; F268 &amp; ", " &amp; G268</f>
        <v>"H(-1) 2H(3) C(2) O", 45.0552, 45.029395, "D3C2O&gt;H1", 45.0551654, 45.0293958</v>
      </c>
      <c r="K268" t="str">
        <f>"[TestCase(" &amp; J268 &amp; ")]"</f>
        <v>[TestCase("H(-1) 2H(3) C(2) O", 45.0552, 45.029395, "D3C2O&gt;H1", 45.0551654, 45.0293958)]</v>
      </c>
    </row>
    <row r="269" spans="1:11" x14ac:dyDescent="0.3">
      <c r="A269">
        <v>268</v>
      </c>
      <c r="B269" t="s">
        <v>1307</v>
      </c>
      <c r="C269" s="5">
        <v>46.0916</v>
      </c>
      <c r="D269" s="5">
        <v>45.987721000000001</v>
      </c>
      <c r="E269" t="s">
        <v>4741</v>
      </c>
      <c r="F269">
        <v>46.092579999999998</v>
      </c>
      <c r="G269">
        <v>45.987721200000003</v>
      </c>
      <c r="H269" s="5">
        <f>IF(F269&gt;0,F269-C269,"")</f>
        <v>9.7999999999842657E-4</v>
      </c>
      <c r="I269" s="5">
        <f>IF(G269&gt;0,G269-D269,"")</f>
        <v>2.0000000233721948E-7</v>
      </c>
      <c r="J269" t="str">
        <f>""""&amp;B269&amp;""", "&amp;C269&amp;", "&amp;D269&amp;", """&amp;E269&amp;""", " &amp; F269 &amp; ", " &amp; G269</f>
        <v>"H(2) C S", 46.0916, 45.987721, "H2CS", 46.09258, 45.9877212</v>
      </c>
      <c r="K269" t="str">
        <f>"[TestCase(" &amp; J269 &amp; ")]"</f>
        <v>[TestCase("H(2) C S", 46.0916, 45.987721, "H2CS", 46.09258, 45.9877212)]</v>
      </c>
    </row>
    <row r="270" spans="1:11" x14ac:dyDescent="0.3">
      <c r="A270">
        <v>269</v>
      </c>
      <c r="B270" t="s">
        <v>1312</v>
      </c>
      <c r="C270" s="5">
        <v>46.07</v>
      </c>
      <c r="D270" s="5">
        <v>46.020735000000002</v>
      </c>
      <c r="E270" t="s">
        <v>4742</v>
      </c>
      <c r="F270">
        <v>0</v>
      </c>
      <c r="G270">
        <v>0</v>
      </c>
      <c r="H270" s="5" t="str">
        <f>IF(F270&gt;0,F270-C270,"")</f>
        <v/>
      </c>
      <c r="I270" s="5" t="str">
        <f>IF(G270&gt;0,G270-D270,"")</f>
        <v/>
      </c>
      <c r="J270" t="str">
        <f>""""&amp;B270&amp;""", "&amp;C270&amp;", "&amp;D270&amp;", """&amp;E270&amp;""", " &amp; F270 &amp; ", " &amp; G270</f>
        <v>"H(2) C(5) O(-1)", 46.07, 46.020735, "H2C5&gt;O1", 0, 0</v>
      </c>
      <c r="K270" t="str">
        <f>"[TestCase(" &amp; J270 &amp; ")]"</f>
        <v>[TestCase("H(2) C(5) O(-1)", 46.07, 46.020735, "H2C5&gt;O1", 0, 0)]</v>
      </c>
    </row>
    <row r="271" spans="1:11" x14ac:dyDescent="0.3">
      <c r="A271">
        <v>270</v>
      </c>
      <c r="B271" t="s">
        <v>1315</v>
      </c>
      <c r="C271" s="5">
        <v>46.061300000000003</v>
      </c>
      <c r="D271" s="5">
        <v>46.035671999999998</v>
      </c>
      <c r="E271" t="s">
        <v>4743</v>
      </c>
      <c r="F271">
        <v>46.061327200000001</v>
      </c>
      <c r="G271">
        <v>46.035673000000003</v>
      </c>
      <c r="H271" s="5">
        <f>IF(F271&gt;0,F271-C271,"")</f>
        <v>2.7199999998117619E-5</v>
      </c>
      <c r="I271" s="5">
        <f>IF(G271&gt;0,G271-D271,"")</f>
        <v>1.0000000045806701E-6</v>
      </c>
      <c r="J271" t="str">
        <f>""""&amp;B271&amp;""", "&amp;C271&amp;", "&amp;D271&amp;", """&amp;E271&amp;""", " &amp; F271 &amp; ", " &amp; G271</f>
        <v>"H(-2) 2H(4) C(2) O", 46.0613, 46.035672, "D4C2O&gt;H2", 46.0613272, 46.035673</v>
      </c>
      <c r="K271" t="str">
        <f>"[TestCase(" &amp; J271 &amp; ")]"</f>
        <v>[TestCase("H(-2) 2H(4) C(2) O", 46.0613, 46.035672, "D4C2O&gt;H2", 46.0613272, 46.035673)]</v>
      </c>
    </row>
    <row r="272" spans="1:11" x14ac:dyDescent="0.3">
      <c r="A272">
        <v>271</v>
      </c>
      <c r="B272" t="s">
        <v>1318</v>
      </c>
      <c r="C272" s="5">
        <v>46.005000000000003</v>
      </c>
      <c r="D272" s="5">
        <v>46.083939000000001</v>
      </c>
      <c r="E272" t="s">
        <v>4744</v>
      </c>
      <c r="F272">
        <v>46.004846800000003</v>
      </c>
      <c r="G272">
        <v>46.083941600000003</v>
      </c>
      <c r="H272" s="5">
        <f>IF(F272&gt;0,F272-C272,"")</f>
        <v>-1.5319999999974243E-4</v>
      </c>
      <c r="I272" s="5">
        <f>IF(G272&gt;0,G272-D272,"")</f>
        <v>2.6000000019621439E-6</v>
      </c>
      <c r="J272" t="str">
        <f>""""&amp;B272&amp;""", "&amp;C272&amp;", "&amp;D272&amp;", """&amp;E272&amp;""", " &amp; F272 &amp; ", " &amp; G272</f>
        <v>"H(-2) 2H(6) C(-6) 13C(8) N(-4) 15N(4)", 46.005, 46.083939, "D6^13.003355C8^15.000109N4&gt;H2C6N4", 46.0048468, 46.0839416</v>
      </c>
      <c r="K272" t="str">
        <f>"[TestCase(" &amp; J272 &amp; ")]"</f>
        <v>[TestCase("H(-2) 2H(6) C(-6) 13C(8) N(-4) 15N(4)", 46.005, 46.083939, "D6^13.003355C8^15.000109N4&gt;H2C6N4", 46.0048468, 46.0839416)]</v>
      </c>
    </row>
    <row r="273" spans="1:11" x14ac:dyDescent="0.3">
      <c r="A273">
        <v>272</v>
      </c>
      <c r="B273" t="s">
        <v>1322</v>
      </c>
      <c r="C273" s="5">
        <v>46.895000000000003</v>
      </c>
      <c r="D273" s="5">
        <v>47.944448999999999</v>
      </c>
      <c r="E273" t="s">
        <v>4745</v>
      </c>
      <c r="F273">
        <v>0</v>
      </c>
      <c r="G273">
        <v>0</v>
      </c>
      <c r="H273" s="5" t="str">
        <f>IF(F273&gt;0,F273-C273,"")</f>
        <v/>
      </c>
      <c r="I273" s="5" t="str">
        <f>IF(G273&gt;0,G273-D273,"")</f>
        <v/>
      </c>
      <c r="J273" t="str">
        <f>""""&amp;B273&amp;""", "&amp;C273&amp;", "&amp;D273&amp;", """&amp;E273&amp;""", " &amp; F273 &amp; ", " &amp; G273</f>
        <v>"S(-1) Se", 46.895, 47.944449, "Se&gt;S1", 0, 0</v>
      </c>
      <c r="K273" t="str">
        <f>"[TestCase(" &amp; J273 &amp; ")]"</f>
        <v>[TestCase("S(-1) Se", 46.895, 47.944449, "Se&gt;S1", 0, 0)]</v>
      </c>
    </row>
    <row r="274" spans="1:11" x14ac:dyDescent="0.3">
      <c r="A274">
        <v>273</v>
      </c>
      <c r="B274" t="s">
        <v>1326</v>
      </c>
      <c r="C274" s="5">
        <v>47.998199999999997</v>
      </c>
      <c r="D274" s="5">
        <v>47.984743999999999</v>
      </c>
      <c r="E274" t="s">
        <v>4746</v>
      </c>
      <c r="F274">
        <v>47.998199999999997</v>
      </c>
      <c r="G274">
        <v>47.984744999999997</v>
      </c>
      <c r="H274" s="5">
        <f>IF(F274&gt;0,F274-C274,"")</f>
        <v>0</v>
      </c>
      <c r="I274" s="5">
        <f>IF(G274&gt;0,G274-D274,"")</f>
        <v>9.9999999747524271E-7</v>
      </c>
      <c r="J274" t="str">
        <f>""""&amp;B274&amp;""", "&amp;C274&amp;", "&amp;D274&amp;", """&amp;E274&amp;""", " &amp; F274 &amp; ", " &amp; G274</f>
        <v>"O(3)", 47.9982, 47.984744, "O3", 47.9982, 47.984745</v>
      </c>
      <c r="K274" t="str">
        <f>"[TestCase(" &amp; J274 &amp; ")]"</f>
        <v>[TestCase("O(3)", 47.9982, 47.984744, "O3", 47.9982, 47.984745)]</v>
      </c>
    </row>
    <row r="275" spans="1:11" x14ac:dyDescent="0.3">
      <c r="A275">
        <v>274</v>
      </c>
      <c r="B275" t="s">
        <v>1329</v>
      </c>
      <c r="C275" s="5">
        <v>48.0428</v>
      </c>
      <c r="D275" s="5">
        <v>48</v>
      </c>
      <c r="E275" t="s">
        <v>4747</v>
      </c>
      <c r="F275">
        <v>48.0428</v>
      </c>
      <c r="G275">
        <v>48</v>
      </c>
      <c r="H275" s="5">
        <f>IF(F275&gt;0,F275-C275,"")</f>
        <v>0</v>
      </c>
      <c r="I275" s="5">
        <f>IF(G275&gt;0,G275-D275,"")</f>
        <v>0</v>
      </c>
      <c r="J275" t="str">
        <f>""""&amp;B275&amp;""", "&amp;C275&amp;", "&amp;D275&amp;", """&amp;E275&amp;""", " &amp; F275 &amp; ", " &amp; G275</f>
        <v>"C(4)", 48.0428, 48, "C4", 48.0428, 48</v>
      </c>
      <c r="K275" t="str">
        <f>"[TestCase(" &amp; J275 &amp; ")]"</f>
        <v>[TestCase("C(4)", 48.0428, 48, "C4", 48.0428, 48)]</v>
      </c>
    </row>
    <row r="276" spans="1:11" x14ac:dyDescent="0.3">
      <c r="A276">
        <v>275</v>
      </c>
      <c r="B276" t="s">
        <v>1332</v>
      </c>
      <c r="C276" s="5">
        <v>47.992600000000003</v>
      </c>
      <c r="D276" s="5">
        <v>48.030693999999997</v>
      </c>
      <c r="E276" t="s">
        <v>4748</v>
      </c>
      <c r="F276">
        <v>47.992609999999999</v>
      </c>
      <c r="G276">
        <v>48.030694199999999</v>
      </c>
      <c r="H276" s="5">
        <f>IF(F276&gt;0,F276-C276,"")</f>
        <v>9.9999999960687092E-6</v>
      </c>
      <c r="I276" s="5">
        <f>IF(G276&gt;0,G276-D276,"")</f>
        <v>2.0000000233721948E-7</v>
      </c>
      <c r="J276" t="str">
        <f>""""&amp;B276&amp;""", "&amp;C276&amp;", "&amp;D276&amp;", """&amp;E276&amp;""", " &amp; F276 &amp; ", " &amp; G276</f>
        <v>"H(2) C(-4) 13C(6) O", 47.9926, 48.030694, "H2^13.003355C6O&gt;C4", 47.99261, 48.0306942</v>
      </c>
      <c r="K276" t="str">
        <f>"[TestCase(" &amp; J276 &amp; ")]"</f>
        <v>[TestCase("H(2) C(-4) 13C(6) O", 47.9926, 48.030694, "H2^13.003355C6O&gt;C4", 47.99261, 48.0306942)]</v>
      </c>
    </row>
    <row r="277" spans="1:11" x14ac:dyDescent="0.3">
      <c r="A277">
        <v>276</v>
      </c>
      <c r="B277" t="s">
        <v>1335</v>
      </c>
      <c r="C277" s="5">
        <v>48.085900000000002</v>
      </c>
      <c r="D277" s="5">
        <v>48.036386</v>
      </c>
      <c r="E277" t="s">
        <v>4749</v>
      </c>
      <c r="F277">
        <v>0</v>
      </c>
      <c r="G277">
        <v>0</v>
      </c>
      <c r="H277" s="5" t="str">
        <f>IF(F277&gt;0,F277-C277,"")</f>
        <v/>
      </c>
      <c r="I277" s="5" t="str">
        <f>IF(G277&gt;0,G277-D277,"")</f>
        <v/>
      </c>
      <c r="J277" t="str">
        <f>""""&amp;B277&amp;""", "&amp;C277&amp;", "&amp;D277&amp;", """&amp;E277&amp;""", " &amp; F277 &amp; ", " &amp; G277</f>
        <v>"H(4) C(5) O(-1)", 48.0859, 48.036386, "H4C5&gt;O1", 0, 0</v>
      </c>
      <c r="K277" t="str">
        <f>"[TestCase(" &amp; J277 &amp; ")]"</f>
        <v>[TestCase("H(4) C(5) O(-1)", 48.0859, 48.036386, "H4C5&gt;O1", 0, 0)]</v>
      </c>
    </row>
    <row r="278" spans="1:11" x14ac:dyDescent="0.3">
      <c r="A278">
        <v>277</v>
      </c>
      <c r="B278" t="s">
        <v>1337</v>
      </c>
      <c r="C278" s="5">
        <v>48.116700000000002</v>
      </c>
      <c r="D278" s="5">
        <v>48.084611000000002</v>
      </c>
      <c r="E278" t="s">
        <v>4750</v>
      </c>
      <c r="F278">
        <v>48.1167108</v>
      </c>
      <c r="G278">
        <v>48.0846108</v>
      </c>
      <c r="H278" s="5">
        <f>IF(F278&gt;0,F278-C278,"")</f>
        <v>1.079999999831216E-5</v>
      </c>
      <c r="I278" s="5">
        <f>IF(G278&gt;0,G278-D278,"")</f>
        <v>-2.0000000233721948E-7</v>
      </c>
      <c r="J278" t="str">
        <f>""""&amp;B278&amp;""", "&amp;C278&amp;", "&amp;D278&amp;", """&amp;E278&amp;""", " &amp; F278 &amp; ", " &amp; G278</f>
        <v>"2H(6) C(3)", 48.1167, 48.084611, "D6C3", 48.1167108, 48.0846108</v>
      </c>
      <c r="K278" t="str">
        <f>"[TestCase(" &amp; J278 &amp; ")]"</f>
        <v>[TestCase("2H(6) C(3)", 48.1167, 48.084611, "D6C3", 48.1167108, 48.0846108)]</v>
      </c>
    </row>
    <row r="279" spans="1:11" x14ac:dyDescent="0.3">
      <c r="A279">
        <v>278</v>
      </c>
      <c r="B279" t="s">
        <v>1340</v>
      </c>
      <c r="C279" s="5">
        <v>49.070599999999999</v>
      </c>
      <c r="D279" s="5">
        <v>49.020401</v>
      </c>
      <c r="E279" t="s">
        <v>4751</v>
      </c>
      <c r="F279">
        <v>0</v>
      </c>
      <c r="G279">
        <v>0</v>
      </c>
      <c r="H279" s="5" t="str">
        <f>IF(F279&gt;0,F279-C279,"")</f>
        <v/>
      </c>
      <c r="I279" s="5" t="str">
        <f>IF(G279&gt;0,G279-D279,"")</f>
        <v/>
      </c>
      <c r="J279" t="str">
        <f>""""&amp;B279&amp;""", "&amp;C279&amp;", "&amp;D279&amp;", """&amp;E279&amp;""", " &amp; F279 &amp; ", " &amp; G279</f>
        <v>"H(3) C(5) N(-1)", 49.0706, 49.020401, "H3C5&gt;N1", 0, 0</v>
      </c>
      <c r="K279" t="str">
        <f>"[TestCase(" &amp; J279 &amp; ")]"</f>
        <v>[TestCase("H(3) C(5) N(-1)", 49.0706, 49.020401, "H3C5&gt;N1", 0, 0)]</v>
      </c>
    </row>
    <row r="280" spans="1:11" x14ac:dyDescent="0.3">
      <c r="A280">
        <v>279</v>
      </c>
      <c r="B280" t="s">
        <v>1345</v>
      </c>
      <c r="C280" s="5">
        <v>50.015599999999999</v>
      </c>
      <c r="D280" s="5">
        <v>49.979264999999998</v>
      </c>
      <c r="E280" t="s">
        <v>4752</v>
      </c>
      <c r="F280">
        <v>0</v>
      </c>
      <c r="G280">
        <v>0</v>
      </c>
      <c r="H280" s="5" t="str">
        <f>IF(F280&gt;0,F280-C280,"")</f>
        <v/>
      </c>
      <c r="I280" s="5" t="str">
        <f>IF(G280&gt;0,G280-D280,"")</f>
        <v/>
      </c>
      <c r="J280" t="str">
        <f>""""&amp;B280&amp;""", "&amp;C280&amp;", "&amp;D280&amp;", """&amp;E280&amp;""", " &amp; F280 &amp; ", " &amp; G280</f>
        <v>"H(-2) C(3) O", 50.0156, 49.979265, "C3O&gt;H2", 0, 0</v>
      </c>
      <c r="K280" t="str">
        <f>"[TestCase(" &amp; J280 &amp; ")]"</f>
        <v>[TestCase("H(-2) C(3) O", 50.0156, 49.979265, "C3O&gt;H2", 0, 0)]</v>
      </c>
    </row>
    <row r="281" spans="1:11" x14ac:dyDescent="0.3">
      <c r="A281">
        <v>280</v>
      </c>
      <c r="B281" t="s">
        <v>1348</v>
      </c>
      <c r="C281" s="5">
        <v>50.058700000000002</v>
      </c>
      <c r="D281" s="5">
        <v>50.015650000000001</v>
      </c>
      <c r="E281" t="s">
        <v>4753</v>
      </c>
      <c r="F281">
        <v>50.058680000000003</v>
      </c>
      <c r="G281">
        <v>50.015649199999999</v>
      </c>
      <c r="H281" s="5">
        <f>IF(F281&gt;0,F281-C281,"")</f>
        <v>-1.9999999999242846E-5</v>
      </c>
      <c r="I281" s="5">
        <f>IF(G281&gt;0,G281-D281,"")</f>
        <v>-8.0000000224345058E-7</v>
      </c>
      <c r="J281" t="str">
        <f>""""&amp;B281&amp;""", "&amp;C281&amp;", "&amp;D281&amp;", """&amp;E281&amp;""", " &amp; F281 &amp; ", " &amp; G281</f>
        <v>"H(2) C(4)", 50.0587, 50.01565, "H2C4", 50.05868, 50.0156492</v>
      </c>
      <c r="K281" t="str">
        <f>"[TestCase(" &amp; J281 &amp; ")]"</f>
        <v>[TestCase("H(2) C(4)", 50.0587, 50.01565, "H2C4", 50.05868, 50.0156492)]</v>
      </c>
    </row>
    <row r="282" spans="1:11" x14ac:dyDescent="0.3">
      <c r="A282">
        <v>281</v>
      </c>
      <c r="B282" t="s">
        <v>1351</v>
      </c>
      <c r="C282" s="5">
        <v>49.979399999999998</v>
      </c>
      <c r="D282" s="5">
        <v>50.024763999999998</v>
      </c>
      <c r="E282" t="s">
        <v>4754</v>
      </c>
      <c r="F282">
        <v>49.979348000000002</v>
      </c>
      <c r="G282">
        <v>50.0247642</v>
      </c>
      <c r="H282" s="5">
        <f>IF(F282&gt;0,F282-C282,"")</f>
        <v>-5.1999999996610313E-5</v>
      </c>
      <c r="I282" s="5">
        <f>IF(G282&gt;0,G282-D282,"")</f>
        <v>2.0000000233721948E-7</v>
      </c>
      <c r="J282" t="str">
        <f>""""&amp;B282&amp;""", "&amp;C282&amp;", "&amp;D282&amp;", """&amp;E282&amp;""", " &amp; F282 &amp; ", " &amp; G282</f>
        <v>"H(2) C(-4) 13C(6) N(-2) 15N(2) O", 49.9794, 50.024764, "H2^13.003355C6^15.000109N2O&gt;C4N2", 49.979348, 50.0247642</v>
      </c>
      <c r="K282" t="str">
        <f>"[TestCase(" &amp; J282 &amp; ")]"</f>
        <v>[TestCase("H(2) C(-4) 13C(6) N(-2) 15N(2) O", 49.9794, 50.024764, "H2^13.003355C6^15.000109N2O&gt;C4N2", 49.979348, 50.0247642)]</v>
      </c>
    </row>
    <row r="283" spans="1:11" x14ac:dyDescent="0.3">
      <c r="A283">
        <v>282</v>
      </c>
      <c r="B283" t="s">
        <v>1354</v>
      </c>
      <c r="C283" s="5">
        <v>50.061999999999998</v>
      </c>
      <c r="D283" s="5">
        <v>50.026882999999998</v>
      </c>
      <c r="E283" t="s">
        <v>4755</v>
      </c>
      <c r="F283">
        <v>0</v>
      </c>
      <c r="G283">
        <v>0</v>
      </c>
      <c r="H283" s="5" t="str">
        <f>IF(F283&gt;0,F283-C283,"")</f>
        <v/>
      </c>
      <c r="I283" s="5" t="str">
        <f>IF(G283&gt;0,G283-D283,"")</f>
        <v/>
      </c>
      <c r="J283" t="str">
        <f>""""&amp;B283&amp;""", "&amp;C283&amp;", "&amp;D283&amp;", """&amp;E283&amp;""", " &amp; F283 &amp; ", " &amp; G283</f>
        <v>"H(2) C(3) N(2) O(-1)", 50.062, 50.026883, "H2C3N2&gt;O1", 0, 0</v>
      </c>
      <c r="K283" t="str">
        <f>"[TestCase(" &amp; J283 &amp; ")]"</f>
        <v>[TestCase("H(2) C(3) N(2) O(-1)", 50.062, 50.026883, "H2C3N2&gt;O1", 0, 0)]</v>
      </c>
    </row>
    <row r="284" spans="1:11" x14ac:dyDescent="0.3">
      <c r="A284">
        <v>283</v>
      </c>
      <c r="B284" t="s">
        <v>1357</v>
      </c>
      <c r="C284" s="5">
        <v>51.135199999999998</v>
      </c>
      <c r="D284" s="5">
        <v>51.103440999999997</v>
      </c>
      <c r="E284" t="s">
        <v>4756</v>
      </c>
      <c r="F284">
        <v>51.135196200000003</v>
      </c>
      <c r="G284">
        <v>51.103442399999999</v>
      </c>
      <c r="H284" s="5">
        <f>IF(F284&gt;0,F284-C284,"")</f>
        <v>-3.7999999946691787E-6</v>
      </c>
      <c r="I284" s="5">
        <f>IF(G284&gt;0,G284-D284,"")</f>
        <v>1.4000000021496817E-6</v>
      </c>
      <c r="J284" t="str">
        <f>""""&amp;B284&amp;""", "&amp;C284&amp;", "&amp;D284&amp;", """&amp;E284&amp;""", " &amp; F284 &amp; ", " &amp; G284</f>
        <v>"H(-3) 2H(9) C(3)", 51.1352, 51.103441, "D9C3&gt;H3", 51.1351962, 51.1034424</v>
      </c>
      <c r="K284" t="str">
        <f>"[TestCase(" &amp; J284 &amp; ")]"</f>
        <v>[TestCase("H(-3) 2H(9) C(3)", 51.1352, 51.103441, "D9C3&gt;H3", 51.1351962, 51.1034424)]</v>
      </c>
    </row>
    <row r="285" spans="1:11" x14ac:dyDescent="0.3">
      <c r="A285">
        <v>284</v>
      </c>
      <c r="B285" t="s">
        <v>1360</v>
      </c>
      <c r="C285" s="5">
        <v>52.821199999999997</v>
      </c>
      <c r="D285" s="5">
        <v>52.911464000000002</v>
      </c>
      <c r="E285" t="s">
        <v>4757</v>
      </c>
      <c r="F285">
        <v>0</v>
      </c>
      <c r="G285">
        <v>0</v>
      </c>
      <c r="H285" s="5" t="str">
        <f>IF(F285&gt;0,F285-C285,"")</f>
        <v/>
      </c>
      <c r="I285" s="5" t="str">
        <f>IF(G285&gt;0,G285-D285,"")</f>
        <v/>
      </c>
      <c r="J285" t="str">
        <f>""""&amp;B285&amp;""", "&amp;C285&amp;", "&amp;D285&amp;", """&amp;E285&amp;""", " &amp; F285 &amp; ", " &amp; G285</f>
        <v>"H(-3) Fe", 52.8212, 52.911464, "Fe&gt;H3", 0, 0</v>
      </c>
      <c r="K285" t="str">
        <f>"[TestCase(" &amp; J285 &amp; ")]"</f>
        <v>[TestCase("H(-3) Fe", 52.8212, 52.911464, "Fe&gt;H3", 0, 0)]</v>
      </c>
    </row>
    <row r="286" spans="1:11" x14ac:dyDescent="0.3">
      <c r="A286">
        <v>285</v>
      </c>
      <c r="B286" t="s">
        <v>1363</v>
      </c>
      <c r="C286" s="5">
        <v>53.0428</v>
      </c>
      <c r="D286" s="5">
        <v>53.091926999999998</v>
      </c>
      <c r="E286" t="s">
        <v>4758</v>
      </c>
      <c r="F286">
        <v>0</v>
      </c>
      <c r="G286">
        <v>0</v>
      </c>
      <c r="H286" s="5" t="str">
        <f>IF(F286&gt;0,F286-C286,"")</f>
        <v/>
      </c>
      <c r="I286" s="5" t="str">
        <f>IF(G286&gt;0,G286-D286,"")</f>
        <v/>
      </c>
      <c r="J286" t="str">
        <f>""""&amp;B286&amp;""", "&amp;C286&amp;", "&amp;D286&amp;", """&amp;E286&amp;""", " &amp; F286 &amp; ", " &amp; G286</f>
        <v>"H(7) C(3) N(3) S(-1)", 53.0428, 53.091927, "H7C3N3&gt;S1", 0, 0</v>
      </c>
      <c r="K286" t="str">
        <f>"[TestCase(" &amp; J286 &amp; ")]"</f>
        <v>[TestCase("H(7) C(3) N(3) S(-1)", 53.0428, 53.091927, "H7C3N3&gt;S1", 0, 0)]</v>
      </c>
    </row>
    <row r="287" spans="1:11" x14ac:dyDescent="0.3">
      <c r="A287">
        <v>286</v>
      </c>
      <c r="B287" t="s">
        <v>1366</v>
      </c>
      <c r="C287" s="5">
        <v>53.829099999999997</v>
      </c>
      <c r="D287" s="5">
        <v>53.919288999999999</v>
      </c>
      <c r="E287" t="s">
        <v>4759</v>
      </c>
      <c r="F287">
        <v>0</v>
      </c>
      <c r="G287">
        <v>0</v>
      </c>
      <c r="H287" s="5" t="str">
        <f>IF(F287&gt;0,F287-C287,"")</f>
        <v/>
      </c>
      <c r="I287" s="5" t="str">
        <f>IF(G287&gt;0,G287-D287,"")</f>
        <v/>
      </c>
      <c r="J287" t="str">
        <f>""""&amp;B287&amp;""", "&amp;C287&amp;", "&amp;D287&amp;", """&amp;E287&amp;""", " &amp; F287 &amp; ", " &amp; G287</f>
        <v>"H(-2) Fe", 53.8291, 53.919289, "Fe&gt;H2", 0, 0</v>
      </c>
      <c r="K287" t="str">
        <f>"[TestCase(" &amp; J287 &amp; ")]"</f>
        <v>[TestCase("H(-2) Fe", 53.8291, 53.919289, "Fe&gt;H2", 0, 0)]</v>
      </c>
    </row>
    <row r="288" spans="1:11" x14ac:dyDescent="0.3">
      <c r="A288">
        <v>287</v>
      </c>
      <c r="B288" t="s">
        <v>1369</v>
      </c>
      <c r="C288" s="5">
        <v>53.971400000000003</v>
      </c>
      <c r="D288" s="5">
        <v>53.971735000000002</v>
      </c>
      <c r="E288" t="s">
        <v>4760</v>
      </c>
      <c r="F288">
        <v>0</v>
      </c>
      <c r="G288">
        <v>0</v>
      </c>
      <c r="H288" s="5" t="str">
        <f>IF(F288&gt;0,F288-C288,"")</f>
        <v/>
      </c>
      <c r="I288" s="5" t="str">
        <f>IF(G288&gt;0,G288-D288,"")</f>
        <v/>
      </c>
      <c r="J288" t="str">
        <f>""""&amp;B288&amp;""", "&amp;C288&amp;", "&amp;D288&amp;", """&amp;E288&amp;""", " &amp; F288 &amp; ", " &amp; G288</f>
        <v>"H(-3) F(3)", 53.9714, 53.971735, "F3&gt;H3", 0, 0</v>
      </c>
      <c r="K288" t="str">
        <f>"[TestCase(" &amp; J288 &amp; ")]"</f>
        <v>[TestCase("H(-3) F(3)", 53.9714, 53.971735, "F3&gt;H3", 0, 0)]</v>
      </c>
    </row>
    <row r="289" spans="1:11" x14ac:dyDescent="0.3">
      <c r="A289">
        <v>288</v>
      </c>
      <c r="B289" t="s">
        <v>1373</v>
      </c>
      <c r="C289" s="5">
        <v>54.047400000000003</v>
      </c>
      <c r="D289" s="5">
        <v>54.010565</v>
      </c>
      <c r="E289" t="s">
        <v>4761</v>
      </c>
      <c r="F289">
        <v>54.047379999999997</v>
      </c>
      <c r="G289">
        <v>54.010564199999997</v>
      </c>
      <c r="H289" s="5">
        <f>IF(F289&gt;0,F289-C289,"")</f>
        <v>-2.0000000006348273E-5</v>
      </c>
      <c r="I289" s="5">
        <f>IF(G289&gt;0,G289-D289,"")</f>
        <v>-8.0000000224345058E-7</v>
      </c>
      <c r="J289" t="str">
        <f>""""&amp;B289&amp;""", "&amp;C289&amp;", "&amp;D289&amp;", """&amp;E289&amp;""", " &amp; F289 &amp; ", " &amp; G289</f>
        <v>"H(2) C(3) O", 54.0474, 54.010565, "H2C3O", 54.04738, 54.0105642</v>
      </c>
      <c r="K289" t="str">
        <f>"[TestCase(" &amp; J289 &amp; ")]"</f>
        <v>[TestCase("H(2) C(3) O", 54.0474, 54.010565, "H2C3O", 54.04738, 54.0105642)]</v>
      </c>
    </row>
    <row r="290" spans="1:11" x14ac:dyDescent="0.3">
      <c r="A290">
        <v>289</v>
      </c>
      <c r="B290" t="s">
        <v>1380</v>
      </c>
      <c r="C290" s="5">
        <v>54.113199999999999</v>
      </c>
      <c r="D290" s="5">
        <v>54.113505000000004</v>
      </c>
      <c r="E290" t="s">
        <v>4762</v>
      </c>
      <c r="F290">
        <v>54.1131612</v>
      </c>
      <c r="G290">
        <v>54.113507400000003</v>
      </c>
      <c r="H290" s="5">
        <f>IF(F290&gt;0,F290-C290,"")</f>
        <v>-3.8799999998673229E-5</v>
      </c>
      <c r="I290" s="5">
        <f>IF(G290&gt;0,G290-D290,"")</f>
        <v>2.3999999996249244E-6</v>
      </c>
      <c r="J290" t="str">
        <f>""""&amp;B290&amp;""", "&amp;C290&amp;", "&amp;D290&amp;", """&amp;E290&amp;""", " &amp; F290 &amp; ", " &amp; G290</f>
        <v>"H(-3) 2H(9) 13C(3)", 54.1132, 54.113505, "D9^13.003355C3&gt;H3", 54.1131612, 54.1135074</v>
      </c>
      <c r="K290" t="str">
        <f>"[TestCase(" &amp; J290 &amp; ")]"</f>
        <v>[TestCase("H(-3) 2H(9) 13C(3)", 54.1132, 54.113505, "D9^13.003355C3&gt;H3", 54.1131612, 54.1135074)]</v>
      </c>
    </row>
    <row r="291" spans="1:11" x14ac:dyDescent="0.3">
      <c r="A291">
        <v>290</v>
      </c>
      <c r="B291" t="s">
        <v>1383</v>
      </c>
      <c r="C291" s="5">
        <v>55.013800000000003</v>
      </c>
      <c r="D291" s="5">
        <v>55.038828000000002</v>
      </c>
      <c r="E291" t="s">
        <v>4763</v>
      </c>
      <c r="F291">
        <v>0</v>
      </c>
      <c r="G291">
        <v>0</v>
      </c>
      <c r="H291" s="5" t="str">
        <f>IF(F291&gt;0,F291-C291,"")</f>
        <v/>
      </c>
      <c r="I291" s="5" t="str">
        <f>IF(G291&gt;0,G291-D291,"")</f>
        <v/>
      </c>
      <c r="J291" t="str">
        <f>""""&amp;B291&amp;""", "&amp;C291&amp;", "&amp;D291&amp;", """&amp;E291&amp;""", " &amp; F291 &amp; ", " &amp; G291</f>
        <v>"H C(6) N S(-1)", 55.0138, 55.038828, "HC6N&gt;S1", 0, 0</v>
      </c>
      <c r="K291" t="str">
        <f>"[TestCase(" &amp; J291 &amp; ")]"</f>
        <v>[TestCase("H C(6) N S(-1)", 55.0138, 55.038828, "HC6N&gt;S1", 0, 0)]</v>
      </c>
    </row>
    <row r="292" spans="1:11" x14ac:dyDescent="0.3">
      <c r="A292">
        <v>291</v>
      </c>
      <c r="B292" t="s">
        <v>1386</v>
      </c>
      <c r="C292" s="5">
        <v>55.081800000000001</v>
      </c>
      <c r="D292" s="5">
        <v>55.053432999999998</v>
      </c>
      <c r="E292" t="s">
        <v>4764</v>
      </c>
      <c r="F292">
        <v>0</v>
      </c>
      <c r="G292">
        <v>0</v>
      </c>
      <c r="H292" s="5" t="str">
        <f>IF(F292&gt;0,F292-C292,"")</f>
        <v/>
      </c>
      <c r="I292" s="5" t="str">
        <f>IF(G292&gt;0,G292-D292,"")</f>
        <v/>
      </c>
      <c r="J292" t="str">
        <f>""""&amp;B292&amp;""", "&amp;C292&amp;", "&amp;D292&amp;", """&amp;E292&amp;""", " &amp; F292 &amp; ", " &amp; G292</f>
        <v>"H(5) C(2) N(3) O(-1)", 55.0818, 55.053433, "H5C2N3&gt;O1", 0, 0</v>
      </c>
      <c r="K292" t="str">
        <f>"[TestCase(" &amp; J292 &amp; ")]"</f>
        <v>[TestCase("H(5) C(2) N(3) O(-1)", 55.0818, 55.053433, "H5C2N3&gt;O1", 0, 0)]</v>
      </c>
    </row>
    <row r="293" spans="1:11" x14ac:dyDescent="0.3">
      <c r="A293">
        <v>292</v>
      </c>
      <c r="B293" t="s">
        <v>1389</v>
      </c>
      <c r="C293" s="5">
        <v>56.677500000000002</v>
      </c>
      <c r="D293" s="5">
        <v>55.919696000000002</v>
      </c>
      <c r="E293" t="s">
        <v>4765</v>
      </c>
      <c r="F293">
        <v>0</v>
      </c>
      <c r="G293">
        <v>0</v>
      </c>
      <c r="H293" s="5" t="str">
        <f>IF(F293&gt;0,F293-C293,"")</f>
        <v/>
      </c>
      <c r="I293" s="5" t="str">
        <f>IF(G293&gt;0,G293-D293,"")</f>
        <v/>
      </c>
      <c r="J293" t="str">
        <f>""""&amp;B293&amp;""", "&amp;C293&amp;", "&amp;D293&amp;", """&amp;E293&amp;""", " &amp; F293 &amp; ", " &amp; G293</f>
        <v>"H(-2) Ni", 56.6775, 55.919696, "Ni&gt;H2", 0, 0</v>
      </c>
      <c r="K293" t="str">
        <f>"[TestCase(" &amp; J293 &amp; ")]"</f>
        <v>[TestCase("H(-2) Ni", 56.6775, 55.919696, "Ni&gt;H2", 0, 0)]</v>
      </c>
    </row>
    <row r="294" spans="1:11" x14ac:dyDescent="0.3">
      <c r="A294">
        <v>293</v>
      </c>
      <c r="B294" t="s">
        <v>1392</v>
      </c>
      <c r="C294" s="5">
        <v>56.020200000000003</v>
      </c>
      <c r="D294" s="5">
        <v>55.989829</v>
      </c>
      <c r="E294" t="s">
        <v>4766</v>
      </c>
      <c r="F294">
        <v>56.020200000000003</v>
      </c>
      <c r="G294">
        <v>55.989829999999998</v>
      </c>
      <c r="H294" s="5">
        <f>IF(F294&gt;0,F294-C294,"")</f>
        <v>0</v>
      </c>
      <c r="I294" s="5">
        <f>IF(G294&gt;0,G294-D294,"")</f>
        <v>9.9999999747524271E-7</v>
      </c>
      <c r="J294" t="str">
        <f>""""&amp;B294&amp;""", "&amp;C294&amp;", "&amp;D294&amp;", """&amp;E294&amp;""", " &amp; F294 &amp; ", " &amp; G294</f>
        <v>"C(2) O(2)", 56.0202, 55.989829, "C2O2", 56.0202, 55.98983</v>
      </c>
      <c r="K294" t="str">
        <f>"[TestCase(" &amp; J294 &amp; ")]"</f>
        <v>[TestCase("C(2) O(2)", 56.0202, 55.989829, "C2O2", 56.0202, 55.98983)]</v>
      </c>
    </row>
    <row r="295" spans="1:11" x14ac:dyDescent="0.3">
      <c r="A295">
        <v>294</v>
      </c>
      <c r="B295" t="s">
        <v>1396</v>
      </c>
      <c r="C295" s="5">
        <v>56.063299999999998</v>
      </c>
      <c r="D295" s="5">
        <v>56.026215000000001</v>
      </c>
      <c r="E295" t="s">
        <v>4767</v>
      </c>
      <c r="F295">
        <v>56.06326</v>
      </c>
      <c r="G295">
        <v>56.026213400000003</v>
      </c>
      <c r="H295" s="5">
        <f>IF(F295&gt;0,F295-C295,"")</f>
        <v>-3.9999999998485691E-5</v>
      </c>
      <c r="I295" s="5">
        <f>IF(G295&gt;0,G295-D295,"")</f>
        <v>-1.5999999973814738E-6</v>
      </c>
      <c r="J295" t="str">
        <f>""""&amp;B295&amp;""", "&amp;C295&amp;", "&amp;D295&amp;", """&amp;E295&amp;""", " &amp; F295 &amp; ", " &amp; G295</f>
        <v>"H(4) C(3) O", 56.0633, 56.026215, "H4C3O", 56.06326, 56.0262134</v>
      </c>
      <c r="K295" t="str">
        <f>"[TestCase(" &amp; J295 &amp; ")]"</f>
        <v>[TestCase("H(4) C(3) O", 56.0633, 56.026215, "H4C3O", 56.06326, 56.0262134)]</v>
      </c>
    </row>
    <row r="296" spans="1:11" x14ac:dyDescent="0.3">
      <c r="A296">
        <v>295</v>
      </c>
      <c r="B296" t="s">
        <v>1403</v>
      </c>
      <c r="C296" s="5">
        <v>56.106299999999997</v>
      </c>
      <c r="D296" s="5">
        <v>56.062600000000003</v>
      </c>
      <c r="E296" t="s">
        <v>4768</v>
      </c>
      <c r="F296">
        <v>56.106319999999997</v>
      </c>
      <c r="G296">
        <v>56.062596800000001</v>
      </c>
      <c r="H296" s="5">
        <f>IF(F296&gt;0,F296-C296,"")</f>
        <v>1.9999999999242846E-5</v>
      </c>
      <c r="I296" s="5">
        <f>IF(G296&gt;0,G296-D296,"")</f>
        <v>-3.200000001868375E-6</v>
      </c>
      <c r="J296" t="str">
        <f>""""&amp;B296&amp;""", "&amp;C296&amp;", "&amp;D296&amp;", """&amp;E296&amp;""", " &amp; F296 &amp; ", " &amp; G296</f>
        <v>"H(8) C(4)", 56.1063, 56.0626, "H8C4", 56.10632, 56.0625968</v>
      </c>
      <c r="K296" t="str">
        <f>"[TestCase(" &amp; J296 &amp; ")]"</f>
        <v>[TestCase("H(8) C(4)", 56.1063, 56.0626, "H8C4", 56.10632, 56.0625968)]</v>
      </c>
    </row>
    <row r="297" spans="1:11" x14ac:dyDescent="0.3">
      <c r="A297">
        <v>296</v>
      </c>
      <c r="B297" t="s">
        <v>1408</v>
      </c>
      <c r="C297" s="5">
        <v>57.051299999999998</v>
      </c>
      <c r="D297" s="5">
        <v>57.021464000000002</v>
      </c>
      <c r="E297" t="s">
        <v>4769</v>
      </c>
      <c r="F297">
        <v>57.051360000000003</v>
      </c>
      <c r="G297">
        <v>57.021462800000002</v>
      </c>
      <c r="H297" s="5">
        <f>IF(F297&gt;0,F297-C297,"")</f>
        <v>6.0000000004833964E-5</v>
      </c>
      <c r="I297" s="5">
        <f>IF(G297&gt;0,G297-D297,"")</f>
        <v>-1.1999999998124622E-6</v>
      </c>
      <c r="J297" t="str">
        <f>""""&amp;B297&amp;""", "&amp;C297&amp;", "&amp;D297&amp;", """&amp;E297&amp;""", " &amp; F297 &amp; ", " &amp; G297</f>
        <v>"H(3) C(2) N O", 57.0513, 57.021464, "H3C2NO", 57.05136, 57.0214628</v>
      </c>
      <c r="K297" t="str">
        <f>"[TestCase(" &amp; J297 &amp; ")]"</f>
        <v>[TestCase("H(3) C(2) N O", 57.0513, 57.021464, "H3C2NO", 57.05136, 57.0214628)]</v>
      </c>
    </row>
    <row r="298" spans="1:11" x14ac:dyDescent="0.3">
      <c r="A298">
        <v>297</v>
      </c>
      <c r="B298" t="s">
        <v>1417</v>
      </c>
      <c r="C298" s="5">
        <v>57.054600000000001</v>
      </c>
      <c r="D298" s="5">
        <v>57.032696999999999</v>
      </c>
      <c r="E298" t="s">
        <v>4770</v>
      </c>
      <c r="F298">
        <v>57.054740000000002</v>
      </c>
      <c r="G298">
        <v>57.032695799999999</v>
      </c>
      <c r="H298" s="5">
        <f>IF(F298&gt;0,F298-C298,"")</f>
        <v>1.4000000000180535E-4</v>
      </c>
      <c r="I298" s="5">
        <f>IF(G298&gt;0,G298-D298,"")</f>
        <v>-1.1999999998124622E-6</v>
      </c>
      <c r="J298" t="str">
        <f>""""&amp;B298&amp;""", "&amp;C298&amp;", "&amp;D298&amp;", """&amp;E298&amp;""", " &amp; F298 &amp; ", " &amp; G298</f>
        <v>"H(3) C N(3)", 57.0546, 57.032697, "H3CN3", 57.05474, 57.0326958</v>
      </c>
      <c r="K298" t="str">
        <f>"[TestCase(" &amp; J298 &amp; ")]"</f>
        <v>[TestCase("H(3) C N(3)", 57.0546, 57.032697, "H3CN3", 57.05474, 57.0326958)]</v>
      </c>
    </row>
    <row r="299" spans="1:11" x14ac:dyDescent="0.3">
      <c r="A299">
        <v>298</v>
      </c>
      <c r="B299" t="s">
        <v>1420</v>
      </c>
      <c r="C299" s="5">
        <v>57.0959</v>
      </c>
      <c r="D299" s="5">
        <v>57.036720000000003</v>
      </c>
      <c r="E299" t="s">
        <v>4771</v>
      </c>
      <c r="F299">
        <v>0</v>
      </c>
      <c r="G299">
        <v>0</v>
      </c>
      <c r="H299" s="5" t="str">
        <f>IF(F299&gt;0,F299-C299,"")</f>
        <v/>
      </c>
      <c r="I299" s="5" t="str">
        <f>IF(G299&gt;0,G299-D299,"")</f>
        <v/>
      </c>
      <c r="J299" t="str">
        <f>""""&amp;B299&amp;""", "&amp;C299&amp;", "&amp;D299&amp;", """&amp;E299&amp;""", " &amp; F299 &amp; ", " &amp; G299</f>
        <v>"H(3) C(6) N O(-2)", 57.0959, 57.03672, "H3C6N&gt;O2", 0, 0</v>
      </c>
      <c r="K299" t="str">
        <f>"[TestCase(" &amp; J299 &amp; ")]"</f>
        <v>[TestCase("H(3) C(6) N O(-2)", 57.0959, 57.03672, "H3C6N&gt;O2", 0, 0)]</v>
      </c>
    </row>
    <row r="300" spans="1:11" x14ac:dyDescent="0.3">
      <c r="A300">
        <v>299</v>
      </c>
      <c r="B300" t="s">
        <v>1423</v>
      </c>
      <c r="C300" s="5">
        <v>57.0944</v>
      </c>
      <c r="D300" s="5">
        <v>57.057848999999997</v>
      </c>
      <c r="E300" t="s">
        <v>4772</v>
      </c>
      <c r="F300">
        <v>57.09442</v>
      </c>
      <c r="G300">
        <v>57.0578462</v>
      </c>
      <c r="H300" s="5">
        <f>IF(F300&gt;0,F300-C300,"")</f>
        <v>1.9999999999242846E-5</v>
      </c>
      <c r="I300" s="5">
        <f>IF(G300&gt;0,G300-D300,"")</f>
        <v>-2.799999997193936E-6</v>
      </c>
      <c r="J300" t="str">
        <f>""""&amp;B300&amp;""", "&amp;C300&amp;", "&amp;D300&amp;", """&amp;E300&amp;""", " &amp; F300 &amp; ", " &amp; G300</f>
        <v>"H(7) C(3) N", 57.0944, 57.057849, "H7C3N", 57.09442, 57.0578462</v>
      </c>
      <c r="K300" t="str">
        <f>"[TestCase(" &amp; J300 &amp; ")]"</f>
        <v>[TestCase("H(7) C(3) N", 57.0944, 57.057849, "H7C3N", 57.09442, 57.0578462)]</v>
      </c>
    </row>
    <row r="301" spans="1:11" x14ac:dyDescent="0.3">
      <c r="A301">
        <v>300</v>
      </c>
      <c r="B301" t="s">
        <v>1426</v>
      </c>
      <c r="C301" s="5">
        <v>58.037599999999998</v>
      </c>
      <c r="D301" s="5">
        <v>57.984349999999999</v>
      </c>
      <c r="E301" t="s">
        <v>4773</v>
      </c>
      <c r="F301">
        <v>0</v>
      </c>
      <c r="G301">
        <v>0</v>
      </c>
      <c r="H301" s="5" t="str">
        <f>IF(F301&gt;0,F301-C301,"")</f>
        <v/>
      </c>
      <c r="I301" s="5" t="str">
        <f>IF(G301&gt;0,G301-D301,"")</f>
        <v/>
      </c>
      <c r="J301" t="str">
        <f>""""&amp;B301&amp;""", "&amp;C301&amp;", "&amp;D301&amp;", """&amp;E301&amp;""", " &amp; F301 &amp; ", " &amp; G301</f>
        <v>"H(-2) C(5)", 58.0376, 57.98435, "C5&gt;H2", 0, 0</v>
      </c>
      <c r="K301" t="str">
        <f>"[TestCase(" &amp; J301 &amp; ")]"</f>
        <v>[TestCase("H(-2) C(5)", 58.0376, 57.98435, "C5&gt;H2", 0, 0)]</v>
      </c>
    </row>
    <row r="302" spans="1:11" x14ac:dyDescent="0.3">
      <c r="A302">
        <v>301</v>
      </c>
      <c r="B302" t="s">
        <v>1429</v>
      </c>
      <c r="C302" s="5">
        <v>58.036099999999998</v>
      </c>
      <c r="D302" s="5">
        <v>58.005479000000001</v>
      </c>
      <c r="E302" t="s">
        <v>4774</v>
      </c>
      <c r="F302">
        <v>58.036079999999998</v>
      </c>
      <c r="G302">
        <v>58.005479200000003</v>
      </c>
      <c r="H302" s="5">
        <f>IF(F302&gt;0,F302-C302,"")</f>
        <v>-1.9999999999242846E-5</v>
      </c>
      <c r="I302" s="5">
        <f>IF(G302&gt;0,G302-D302,"")</f>
        <v>2.0000000233721948E-7</v>
      </c>
      <c r="J302" t="str">
        <f>""""&amp;B302&amp;""", "&amp;C302&amp;", "&amp;D302&amp;", """&amp;E302&amp;""", " &amp; F302 &amp; ", " &amp; G302</f>
        <v>"H(2) C(2) O(2)", 58.0361, 58.005479, "H2C2O2", 58.03608, 58.0054792</v>
      </c>
      <c r="K302" t="str">
        <f>"[TestCase(" &amp; J302 &amp; ")]"</f>
        <v>[TestCase("H(2) C(2) O(2)", 58.0361, 58.005479, "H2C2O2", 58.03608, 58.0054792)]</v>
      </c>
    </row>
    <row r="303" spans="1:11" x14ac:dyDescent="0.3">
      <c r="A303">
        <v>302</v>
      </c>
      <c r="B303" t="s">
        <v>1436</v>
      </c>
      <c r="C303" s="5">
        <v>58.0807</v>
      </c>
      <c r="D303" s="5">
        <v>58.020735000000002</v>
      </c>
      <c r="E303" t="s">
        <v>4775</v>
      </c>
      <c r="F303">
        <v>0</v>
      </c>
      <c r="G303">
        <v>0</v>
      </c>
      <c r="H303" s="5" t="str">
        <f>IF(F303&gt;0,F303-C303,"")</f>
        <v/>
      </c>
      <c r="I303" s="5" t="str">
        <f>IF(G303&gt;0,G303-D303,"")</f>
        <v/>
      </c>
      <c r="J303" t="str">
        <f>""""&amp;B303&amp;""", "&amp;C303&amp;", "&amp;D303&amp;", """&amp;E303&amp;""", " &amp; F303 &amp; ", " &amp; G303</f>
        <v>"H(2) C(6) O(-1)", 58.0807, 58.020735, "H2C6&gt;O1", 0, 0</v>
      </c>
      <c r="K303" t="str">
        <f>"[TestCase(" &amp; J303 &amp; ")]"</f>
        <v>[TestCase("H(2) C(6) O(-1)", 58.0807, 58.020735, "H2C6&gt;O1", 0, 0)]</v>
      </c>
    </row>
    <row r="304" spans="1:11" x14ac:dyDescent="0.3">
      <c r="A304">
        <v>303</v>
      </c>
      <c r="B304" t="s">
        <v>1439</v>
      </c>
      <c r="C304" s="5">
        <v>58.0593</v>
      </c>
      <c r="D304" s="5">
        <v>58.029288999999999</v>
      </c>
      <c r="E304" t="s">
        <v>4776</v>
      </c>
      <c r="F304">
        <v>58.0593</v>
      </c>
      <c r="G304">
        <v>58.029287400000001</v>
      </c>
      <c r="H304" s="5">
        <f>IF(F304&gt;0,F304-C304,"")</f>
        <v>0</v>
      </c>
      <c r="I304" s="5">
        <f>IF(G304&gt;0,G304-D304,"")</f>
        <v>-1.5999999973814738E-6</v>
      </c>
      <c r="J304" t="str">
        <f>""""&amp;B304&amp;""", "&amp;C304&amp;", "&amp;D304&amp;", """&amp;E304&amp;""", " &amp; F304 &amp; ", " &amp; G304</f>
        <v>"H(4) C(2) N O", 58.0593, 58.029289, "H4C2NO", 58.0593, 58.0292874</v>
      </c>
      <c r="K304" t="str">
        <f>"[TestCase(" &amp; J304 &amp; ")]"</f>
        <v>[TestCase("H(4) C(2) N O", 58.0593, 58.029289, "H4C2NO", 58.0593, 58.0292874)]</v>
      </c>
    </row>
    <row r="305" spans="1:11" x14ac:dyDescent="0.3">
      <c r="A305">
        <v>304</v>
      </c>
      <c r="B305" t="s">
        <v>1442</v>
      </c>
      <c r="C305" s="5">
        <v>58.079099999999997</v>
      </c>
      <c r="D305" s="5">
        <v>58.041865000000001</v>
      </c>
      <c r="E305" t="s">
        <v>4777</v>
      </c>
      <c r="F305">
        <v>58.079140000000002</v>
      </c>
      <c r="G305">
        <v>58.041862600000002</v>
      </c>
      <c r="H305" s="5">
        <f>IF(F305&gt;0,F305-C305,"")</f>
        <v>4.0000000005591119E-5</v>
      </c>
      <c r="I305" s="5">
        <f>IF(G305&gt;0,G305-D305,"")</f>
        <v>-2.3999999996249244E-6</v>
      </c>
      <c r="J305" t="str">
        <f>""""&amp;B305&amp;""", "&amp;C305&amp;", "&amp;D305&amp;", """&amp;E305&amp;""", " &amp; F305 &amp; ", " &amp; G305</f>
        <v>"H(6) C(3) O", 58.0791, 58.041865, "H6C3O", 58.07914, 58.0418626</v>
      </c>
      <c r="K305" t="str">
        <f>"[TestCase(" &amp; J305 &amp; ")]"</f>
        <v>[TestCase("H(6) C(3) O", 58.0791, 58.041865, "H6C3O", 58.07914, 58.0418626)]</v>
      </c>
    </row>
    <row r="306" spans="1:11" x14ac:dyDescent="0.3">
      <c r="A306">
        <v>305</v>
      </c>
      <c r="B306" t="s">
        <v>1445</v>
      </c>
      <c r="C306" s="5">
        <v>59.133400000000002</v>
      </c>
      <c r="D306" s="5">
        <v>59.019354999999997</v>
      </c>
      <c r="E306" t="s">
        <v>4778</v>
      </c>
      <c r="F306">
        <v>0</v>
      </c>
      <c r="G306">
        <v>0</v>
      </c>
      <c r="H306" s="5" t="str">
        <f>IF(F306&gt;0,F306-C306,"")</f>
        <v/>
      </c>
      <c r="I306" s="5" t="str">
        <f>IF(G306&gt;0,G306-D306,"")</f>
        <v/>
      </c>
      <c r="J306" t="str">
        <f>""""&amp;B306&amp;""", "&amp;C306&amp;", "&amp;D306&amp;", """&amp;E306&amp;""", " &amp; F306 &amp; ", " &amp; G306</f>
        <v>"H(5) C(2) N O(-1) S", 59.1334, 59.019355, "H5C2NS&gt;O1", 0, 0</v>
      </c>
      <c r="K306" t="str">
        <f>"[TestCase(" &amp; J306 &amp; ")]"</f>
        <v>[TestCase("H(5) C(2) N O(-1) S", 59.1334, 59.019355, "H5C2NS&gt;O1", 0, 0)]</v>
      </c>
    </row>
    <row r="307" spans="1:11" x14ac:dyDescent="0.3">
      <c r="A307">
        <v>306</v>
      </c>
      <c r="B307" t="s">
        <v>1449</v>
      </c>
      <c r="C307" s="5">
        <v>59.041200000000003</v>
      </c>
      <c r="D307" s="5">
        <v>59.036279</v>
      </c>
      <c r="E307" t="s">
        <v>4779</v>
      </c>
      <c r="F307">
        <v>59.041224999999997</v>
      </c>
      <c r="G307">
        <v>59.0362784</v>
      </c>
      <c r="H307" s="5">
        <f>IF(F307&gt;0,F307-C307,"")</f>
        <v>2.4999999993724487E-5</v>
      </c>
      <c r="I307" s="5">
        <f>IF(G307&gt;0,G307-D307,"")</f>
        <v>-5.999999999062311E-7</v>
      </c>
      <c r="J307" t="str">
        <f>""""&amp;B307&amp;""", "&amp;C307&amp;", "&amp;D307&amp;", """&amp;E307&amp;""", " &amp; F307 &amp; ", " &amp; G307</f>
        <v>"H(4) 13C(3) O", 59.0412, 59.036279, "H4^13.003355C3O", 59.041225, 59.0362784</v>
      </c>
      <c r="K307" t="str">
        <f>"[TestCase(" &amp; J307 &amp; ")]"</f>
        <v>[TestCase("H(4) 13C(3) O", 59.0412, 59.036279, "H4^13.003355C3O", 59.041225, 59.0362784)]</v>
      </c>
    </row>
    <row r="308" spans="1:11" x14ac:dyDescent="0.3">
      <c r="A308">
        <v>307</v>
      </c>
      <c r="B308" t="s">
        <v>1452</v>
      </c>
      <c r="C308" s="5">
        <v>59.081699999999998</v>
      </c>
      <c r="D308" s="5">
        <v>59.045045000000002</v>
      </c>
      <c r="E308" t="s">
        <v>4780</v>
      </c>
      <c r="F308">
        <v>59.081745400000003</v>
      </c>
      <c r="G308">
        <v>59.045045000000002</v>
      </c>
      <c r="H308" s="5">
        <f>IF(F308&gt;0,F308-C308,"")</f>
        <v>4.5400000004747199E-5</v>
      </c>
      <c r="I308" s="5">
        <f>IF(G308&gt;0,G308-D308,"")</f>
        <v>0</v>
      </c>
      <c r="J308" t="str">
        <f>""""&amp;B308&amp;""", "&amp;C308&amp;", "&amp;D308&amp;", """&amp;E308&amp;""", " &amp; F308 &amp; ", " &amp; G308</f>
        <v>"H 2H(3) C(3) O", 59.0817, 59.045045, "HD3C3O", 59.0817454, 59.045045</v>
      </c>
      <c r="K308" t="str">
        <f>"[TestCase(" &amp; J308 &amp; ")]"</f>
        <v>[TestCase("H 2H(3) C(3) O", 59.0817, 59.045045, "HD3C3O", 59.0817454, 59.045045)]</v>
      </c>
    </row>
    <row r="309" spans="1:11" x14ac:dyDescent="0.3">
      <c r="A309">
        <v>308</v>
      </c>
      <c r="B309" t="s">
        <v>1455</v>
      </c>
      <c r="C309" s="5">
        <v>59.070500000000003</v>
      </c>
      <c r="D309" s="5">
        <v>59.048347</v>
      </c>
      <c r="E309" t="s">
        <v>4781</v>
      </c>
      <c r="F309">
        <v>59.070619999999998</v>
      </c>
      <c r="G309">
        <v>59.048344999999998</v>
      </c>
      <c r="H309" s="5">
        <f>IF(F309&gt;0,F309-C309,"")</f>
        <v>1.1999999999545707E-4</v>
      </c>
      <c r="I309" s="5">
        <f>IF(G309&gt;0,G309-D309,"")</f>
        <v>-2.0000000020559128E-6</v>
      </c>
      <c r="J309" t="str">
        <f>""""&amp;B309&amp;""", "&amp;C309&amp;", "&amp;D309&amp;", """&amp;E309&amp;""", " &amp; F309 &amp; ", " &amp; G309</f>
        <v>"H(5) C N(3)", 59.0705, 59.048347, "H5CN3", 59.07062, 59.048345</v>
      </c>
      <c r="K309" t="str">
        <f>"[TestCase(" &amp; J309 &amp; ")]"</f>
        <v>[TestCase("H(5) C N(3)", 59.0705, 59.048347, "H5CN3", 59.07062, 59.048345)]</v>
      </c>
    </row>
    <row r="310" spans="1:11" x14ac:dyDescent="0.3">
      <c r="A310">
        <v>309</v>
      </c>
      <c r="B310" t="s">
        <v>1459</v>
      </c>
      <c r="C310" s="5">
        <v>59.0871</v>
      </c>
      <c r="D310" s="5">
        <v>59.049689999999998</v>
      </c>
      <c r="E310" t="s">
        <v>4782</v>
      </c>
      <c r="F310">
        <v>59.08708</v>
      </c>
      <c r="G310">
        <v>59.049687200000001</v>
      </c>
      <c r="H310" s="5">
        <f>IF(F310&gt;0,F310-C310,"")</f>
        <v>-1.9999999999242846E-5</v>
      </c>
      <c r="I310" s="5">
        <f>IF(G310&gt;0,G310-D310,"")</f>
        <v>-2.799999997193936E-6</v>
      </c>
      <c r="J310" t="str">
        <f>""""&amp;B310&amp;""", "&amp;C310&amp;", "&amp;D310&amp;", """&amp;E310&amp;""", " &amp; F310 &amp; ", " &amp; G310</f>
        <v>"H(7) C(3) O", 59.0871, 59.04969, "H7C3O", 59.08708, 59.0496872</v>
      </c>
      <c r="K310" t="str">
        <f>"[TestCase(" &amp; J310 &amp; ")]"</f>
        <v>[TestCase("H(7) C(3) O", 59.0871, 59.04969, "H7C3O", 59.08708, 59.0496872)]</v>
      </c>
    </row>
    <row r="311" spans="1:11" x14ac:dyDescent="0.3">
      <c r="A311">
        <v>310</v>
      </c>
      <c r="B311" t="s">
        <v>1462</v>
      </c>
      <c r="C311" s="5">
        <v>60.118200000000002</v>
      </c>
      <c r="D311" s="5">
        <v>60.003371000000001</v>
      </c>
      <c r="E311" t="s">
        <v>4783</v>
      </c>
      <c r="F311">
        <v>60.119160000000001</v>
      </c>
      <c r="G311">
        <v>60.003370400000001</v>
      </c>
      <c r="H311" s="5">
        <f>IF(F311&gt;0,F311-C311,"")</f>
        <v>9.5999999999918373E-4</v>
      </c>
      <c r="I311" s="5">
        <f>IF(G311&gt;0,G311-D311,"")</f>
        <v>-5.999999999062311E-7</v>
      </c>
      <c r="J311" t="str">
        <f>""""&amp;B311&amp;""", "&amp;C311&amp;", "&amp;D311&amp;", """&amp;E311&amp;""", " &amp; F311 &amp; ", " &amp; G311</f>
        <v>"H(4) C(2) S", 60.1182, 60.003371, "H4C2S", 60.11916, 60.0033704</v>
      </c>
      <c r="K311" t="str">
        <f>"[TestCase(" &amp; J311 &amp; ")]"</f>
        <v>[TestCase("H(4) C(2) S", 60.1182, 60.003371, "H4C2S", 60.11916, 60.0033704)]</v>
      </c>
    </row>
    <row r="312" spans="1:11" x14ac:dyDescent="0.3">
      <c r="A312">
        <v>311</v>
      </c>
      <c r="B312" t="s">
        <v>1467</v>
      </c>
      <c r="C312" s="5">
        <v>60.0214</v>
      </c>
      <c r="D312" s="5">
        <v>60.012188999999999</v>
      </c>
      <c r="E312" t="s">
        <v>4784</v>
      </c>
      <c r="F312">
        <v>60.021389999999997</v>
      </c>
      <c r="G312">
        <v>60.012189200000002</v>
      </c>
      <c r="H312" s="5">
        <f>IF(F312&gt;0,F312-C312,"")</f>
        <v>-1.0000000003174137E-5</v>
      </c>
      <c r="I312" s="5">
        <f>IF(G312&gt;0,G312-D312,"")</f>
        <v>2.0000000233721948E-7</v>
      </c>
      <c r="J312" t="str">
        <f>""""&amp;B312&amp;""", "&amp;C312&amp;", "&amp;D312&amp;", """&amp;E312&amp;""", " &amp; F312 &amp; ", " &amp; G312</f>
        <v>"H(2) 13C(2) O(2)", 60.0214, 60.012189, "H2^13.003355C2O2", 60.02139, 60.0121892</v>
      </c>
      <c r="K312" t="str">
        <f>"[TestCase(" &amp; J312 &amp; ")]"</f>
        <v>[TestCase("H(2) 13C(2) O(2)", 60.0214, 60.012189, "H2^13.003355C2O2", 60.02139, 60.0121892)]</v>
      </c>
    </row>
    <row r="313" spans="1:11" x14ac:dyDescent="0.3">
      <c r="A313">
        <v>312</v>
      </c>
      <c r="B313" t="s">
        <v>1470</v>
      </c>
      <c r="C313" s="5">
        <v>60.096600000000002</v>
      </c>
      <c r="D313" s="5">
        <v>60.036386</v>
      </c>
      <c r="E313" t="s">
        <v>4785</v>
      </c>
      <c r="F313">
        <v>0</v>
      </c>
      <c r="G313">
        <v>0</v>
      </c>
      <c r="H313" s="5" t="str">
        <f>IF(F313&gt;0,F313-C313,"")</f>
        <v/>
      </c>
      <c r="I313" s="5" t="str">
        <f>IF(G313&gt;0,G313-D313,"")</f>
        <v/>
      </c>
      <c r="J313" t="str">
        <f>""""&amp;B313&amp;""", "&amp;C313&amp;", "&amp;D313&amp;", """&amp;E313&amp;""", " &amp; F313 &amp; ", " &amp; G313</f>
        <v>"H(4) C(6) O(-1)", 60.0966, 60.036386, "H4C6&gt;O1", 0, 0</v>
      </c>
      <c r="K313" t="str">
        <f>"[TestCase(" &amp; J313 &amp; ")]"</f>
        <v>[TestCase("H(4) C(6) O(-1)", 60.0966, 60.036386, "H4C6&gt;O1", 0, 0)]</v>
      </c>
    </row>
    <row r="314" spans="1:11" x14ac:dyDescent="0.3">
      <c r="A314">
        <v>313</v>
      </c>
      <c r="B314" t="s">
        <v>1473</v>
      </c>
      <c r="C314" s="5">
        <v>60.0304</v>
      </c>
      <c r="D314" s="5">
        <v>60.054144000000001</v>
      </c>
      <c r="E314" t="s">
        <v>4786</v>
      </c>
      <c r="F314">
        <v>0</v>
      </c>
      <c r="G314">
        <v>0</v>
      </c>
      <c r="H314" s="5" t="str">
        <f>IF(F314&gt;0,F314-C314,"")</f>
        <v/>
      </c>
      <c r="I314" s="5" t="str">
        <f>IF(G314&gt;0,G314-D314,"")</f>
        <v/>
      </c>
      <c r="J314" t="str">
        <f>""""&amp;B314&amp;""", "&amp;C314&amp;", "&amp;D314&amp;", """&amp;E314&amp;""", " &amp; F314 &amp; ", " &amp; G314</f>
        <v>"H(4) C(6) O S(-1)", 60.0304, 60.054144, "H4C6O&gt;S1", 0, 0</v>
      </c>
      <c r="K314" t="str">
        <f>"[TestCase(" &amp; J314 &amp; ")]"</f>
        <v>[TestCase("H(4) C(6) O S(-1)", 60.0304, 60.054144, "H4C6O&gt;S1", 0, 0)]</v>
      </c>
    </row>
    <row r="315" spans="1:11" x14ac:dyDescent="0.3">
      <c r="A315">
        <v>314</v>
      </c>
      <c r="B315" t="s">
        <v>1476</v>
      </c>
      <c r="C315" s="5">
        <v>63.393099999999997</v>
      </c>
      <c r="D315" s="5">
        <v>61.913494999999998</v>
      </c>
      <c r="E315" t="s">
        <v>4787</v>
      </c>
      <c r="F315">
        <v>0</v>
      </c>
      <c r="G315">
        <v>0</v>
      </c>
      <c r="H315" s="5" t="str">
        <f>IF(F315&gt;0,F315-C315,"")</f>
        <v/>
      </c>
      <c r="I315" s="5" t="str">
        <f>IF(G315&gt;0,G315-D315,"")</f>
        <v/>
      </c>
      <c r="J315" t="str">
        <f>""""&amp;B315&amp;""", "&amp;C315&amp;", "&amp;D315&amp;", """&amp;E315&amp;""", " &amp; F315 &amp; ", " &amp; G315</f>
        <v>"H(-2) Zn", 63.3931, 61.913495, "Zn&gt;H2", 0, 0</v>
      </c>
      <c r="K315" t="str">
        <f>"[TestCase(" &amp; J315 &amp; ")]"</f>
        <v>[TestCase("H(-2) Zn", 63.3931, 61.913495, "Zn&gt;H2", 0, 0)]</v>
      </c>
    </row>
    <row r="316" spans="1:11" x14ac:dyDescent="0.3">
      <c r="A316">
        <v>315</v>
      </c>
      <c r="B316" t="s">
        <v>1480</v>
      </c>
      <c r="C316" s="5">
        <v>62.5381</v>
      </c>
      <c r="D316" s="5">
        <v>61.921773999999999</v>
      </c>
      <c r="E316" t="s">
        <v>4788</v>
      </c>
      <c r="F316">
        <v>0</v>
      </c>
      <c r="G316">
        <v>0</v>
      </c>
      <c r="H316" s="5" t="str">
        <f>IF(F316&gt;0,F316-C316,"")</f>
        <v/>
      </c>
      <c r="I316" s="5" t="str">
        <f>IF(G316&gt;0,G316-D316,"")</f>
        <v/>
      </c>
      <c r="J316" t="str">
        <f>""""&amp;B316&amp;""", "&amp;C316&amp;", "&amp;D316&amp;", """&amp;E316&amp;""", " &amp; F316 &amp; ", " &amp; G316</f>
        <v>"H(-1) Cu", 62.5381, 61.921774, "Cu&gt;H1", 0, 0</v>
      </c>
      <c r="K316" t="str">
        <f>"[TestCase(" &amp; J316 &amp; ")]"</f>
        <v>[TestCase("H(-1) Cu", 62.5381, 61.921774, "Cu&gt;H1", 0, 0)]</v>
      </c>
    </row>
    <row r="317" spans="1:11" x14ac:dyDescent="0.3">
      <c r="A317">
        <v>316</v>
      </c>
      <c r="B317" t="s">
        <v>1484</v>
      </c>
      <c r="C317" s="5">
        <v>62.069400000000002</v>
      </c>
      <c r="D317" s="5">
        <v>62.015650000000001</v>
      </c>
      <c r="E317" t="s">
        <v>4789</v>
      </c>
      <c r="F317">
        <v>62.069380000000002</v>
      </c>
      <c r="G317">
        <v>62.015649199999999</v>
      </c>
      <c r="H317" s="5">
        <f>IF(F317&gt;0,F317-C317,"")</f>
        <v>-1.9999999999242846E-5</v>
      </c>
      <c r="I317" s="5">
        <f>IF(G317&gt;0,G317-D317,"")</f>
        <v>-8.0000000224345058E-7</v>
      </c>
      <c r="J317" t="str">
        <f>""""&amp;B317&amp;""", "&amp;C317&amp;", "&amp;D317&amp;", """&amp;E317&amp;""", " &amp; F317 &amp; ", " &amp; G317</f>
        <v>"H(2) C(5)", 62.0694, 62.01565, "H2C5", 62.06938, 62.0156492</v>
      </c>
      <c r="K317" t="str">
        <f>"[TestCase(" &amp; J317 &amp; ")]"</f>
        <v>[TestCase("H(2) C(5)", 62.0694, 62.01565, "H2C5", 62.06938, 62.0156492)]</v>
      </c>
    </row>
    <row r="318" spans="1:11" x14ac:dyDescent="0.3">
      <c r="A318">
        <v>317</v>
      </c>
      <c r="B318" t="s">
        <v>1489</v>
      </c>
      <c r="C318" s="5">
        <v>62.100200000000001</v>
      </c>
      <c r="D318" s="5">
        <v>62.063875000000003</v>
      </c>
      <c r="E318" t="s">
        <v>4790</v>
      </c>
      <c r="F318">
        <v>62.100230799999999</v>
      </c>
      <c r="G318">
        <v>62.0638766</v>
      </c>
      <c r="H318" s="5">
        <f>IF(F318&gt;0,F318-C318,"")</f>
        <v>3.0799999997555005E-5</v>
      </c>
      <c r="I318" s="5">
        <f>IF(G318&gt;0,G318-D318,"")</f>
        <v>1.5999999973814738E-6</v>
      </c>
      <c r="J318" t="str">
        <f>""""&amp;B318&amp;""", "&amp;C318&amp;", "&amp;D318&amp;", """&amp;E318&amp;""", " &amp; F318 &amp; ", " &amp; G318</f>
        <v>"H(-2) 2H(6) C(3) O", 62.1002, 62.063875, "D6C3O&gt;H2", 62.1002308, 62.0638766</v>
      </c>
      <c r="K318" t="str">
        <f>"[TestCase(" &amp; J318 &amp; ")]"</f>
        <v>[TestCase("H(-2) 2H(6) C(3) O", 62.1002, 62.063875, "D6C3O&gt;H2", 62.1002308, 62.0638766)]</v>
      </c>
    </row>
    <row r="319" spans="1:11" x14ac:dyDescent="0.3">
      <c r="A319">
        <v>318</v>
      </c>
      <c r="B319" t="s">
        <v>1492</v>
      </c>
      <c r="C319" s="5">
        <v>63.158000000000001</v>
      </c>
      <c r="D319" s="5">
        <v>63.044462000000003</v>
      </c>
      <c r="E319" t="s">
        <v>4791</v>
      </c>
      <c r="F319">
        <v>0</v>
      </c>
      <c r="G319">
        <v>0</v>
      </c>
      <c r="H319" s="5" t="str">
        <f>IF(F319&gt;0,F319-C319,"")</f>
        <v/>
      </c>
      <c r="I319" s="5" t="str">
        <f>IF(G319&gt;0,G319-D319,"")</f>
        <v/>
      </c>
      <c r="J319" t="str">
        <f>""""&amp;B319&amp;""", "&amp;C319&amp;", "&amp;D319&amp;", """&amp;E319&amp;""", " &amp; F319 &amp; ", " &amp; G319</f>
        <v>"H 2H(4) C(2) N O(-1) S", 63.158, 63.044462, "HD4C2NS&gt;O1", 0, 0</v>
      </c>
      <c r="K319" t="str">
        <f>"[TestCase(" &amp; J319 &amp; ")]"</f>
        <v>[TestCase("H 2H(4) C(2) N O(-1) S", 63.158, 63.044462, "HD4C2NS&gt;O1", 0, 0)]</v>
      </c>
    </row>
    <row r="320" spans="1:11" x14ac:dyDescent="0.3">
      <c r="A320">
        <v>319</v>
      </c>
      <c r="B320" t="s">
        <v>1494</v>
      </c>
      <c r="C320" s="5">
        <v>64.063800000000001</v>
      </c>
      <c r="D320" s="5">
        <v>63.9619</v>
      </c>
      <c r="E320" t="s">
        <v>4792</v>
      </c>
      <c r="F320">
        <v>64.064800000000005</v>
      </c>
      <c r="G320">
        <v>63.961902000000002</v>
      </c>
      <c r="H320" s="5">
        <f>IF(F320&gt;0,F320-C320,"")</f>
        <v>1.0000000000047748E-3</v>
      </c>
      <c r="I320" s="5">
        <f>IF(G320&gt;0,G320-D320,"")</f>
        <v>2.0000000020559128E-6</v>
      </c>
      <c r="J320" t="str">
        <f>""""&amp;B320&amp;""", "&amp;C320&amp;", "&amp;D320&amp;", """&amp;E320&amp;""", " &amp; F320 &amp; ", " &amp; G320</f>
        <v>"O(2) S", 64.0638, 63.9619, "O2S", 64.0648, 63.961902</v>
      </c>
      <c r="K320" t="str">
        <f>"[TestCase(" &amp; J320 &amp; ")]"</f>
        <v>[TestCase("O(2) S", 64.0638, 63.9619, "O2S", 64.0648, 63.961902)]</v>
      </c>
    </row>
    <row r="321" spans="1:11" x14ac:dyDescent="0.3">
      <c r="A321">
        <v>320</v>
      </c>
      <c r="B321" t="s">
        <v>1497</v>
      </c>
      <c r="C321" s="5">
        <v>63.997599999999998</v>
      </c>
      <c r="D321" s="5">
        <v>63.979658999999998</v>
      </c>
      <c r="E321" t="s">
        <v>4793</v>
      </c>
      <c r="F321">
        <v>63.997599999999998</v>
      </c>
      <c r="G321">
        <v>63.979660000000003</v>
      </c>
      <c r="H321" s="5">
        <f>IF(F321&gt;0,F321-C321,"")</f>
        <v>0</v>
      </c>
      <c r="I321" s="5">
        <f>IF(G321&gt;0,G321-D321,"")</f>
        <v>1.0000000045806701E-6</v>
      </c>
      <c r="J321" t="str">
        <f>""""&amp;B321&amp;""", "&amp;C321&amp;", "&amp;D321&amp;", """&amp;E321&amp;""", " &amp; F321 &amp; ", " &amp; G321</f>
        <v>"O(4)", 63.9976, 63.979659, "O4", 63.9976, 63.97966</v>
      </c>
      <c r="K321" t="str">
        <f>"[TestCase(" &amp; J321 &amp; ")]"</f>
        <v>[TestCase("O(4)", 63.9976, 63.979659, "O4", 63.9976, 63.97966)]</v>
      </c>
    </row>
    <row r="322" spans="1:11" x14ac:dyDescent="0.3">
      <c r="A322">
        <v>321</v>
      </c>
      <c r="B322" t="s">
        <v>1500</v>
      </c>
      <c r="C322" s="5">
        <v>64.042199999999994</v>
      </c>
      <c r="D322" s="5">
        <v>63.994914999999999</v>
      </c>
      <c r="E322" t="s">
        <v>4794</v>
      </c>
      <c r="F322">
        <v>64.042199999999994</v>
      </c>
      <c r="G322">
        <v>63.994914999999999</v>
      </c>
      <c r="H322" s="5">
        <f>IF(F322&gt;0,F322-C322,"")</f>
        <v>0</v>
      </c>
      <c r="I322" s="5">
        <f>IF(G322&gt;0,G322-D322,"")</f>
        <v>0</v>
      </c>
      <c r="J322" t="str">
        <f>""""&amp;B322&amp;""", "&amp;C322&amp;", "&amp;D322&amp;", """&amp;E322&amp;""", " &amp; F322 &amp; ", " &amp; G322</f>
        <v>"C(4) O", 64.0422, 63.994915, "C4O", 64.0422, 63.994915</v>
      </c>
      <c r="K322" t="str">
        <f>"[TestCase(" &amp; J322 &amp; ")]"</f>
        <v>[TestCase("C(4) O", 64.0422, 63.994915, "C4O", 64.0422, 63.994915)]</v>
      </c>
    </row>
    <row r="323" spans="1:11" x14ac:dyDescent="0.3">
      <c r="A323">
        <v>322</v>
      </c>
      <c r="B323" t="s">
        <v>1503</v>
      </c>
      <c r="C323" s="5">
        <v>66.058099999999996</v>
      </c>
      <c r="D323" s="5">
        <v>66.010565</v>
      </c>
      <c r="E323" t="s">
        <v>4795</v>
      </c>
      <c r="F323">
        <v>66.058080000000004</v>
      </c>
      <c r="G323">
        <v>66.010564200000005</v>
      </c>
      <c r="H323" s="5">
        <f>IF(F323&gt;0,F323-C323,"")</f>
        <v>-1.9999999992137418E-5</v>
      </c>
      <c r="I323" s="5">
        <f>IF(G323&gt;0,G323-D323,"")</f>
        <v>-7.9999999513802322E-7</v>
      </c>
      <c r="J323" t="str">
        <f>""""&amp;B323&amp;""", "&amp;C323&amp;", "&amp;D323&amp;", """&amp;E323&amp;""", " &amp; F323 &amp; ", " &amp; G323</f>
        <v>"H(2) C(4) O", 66.0581, 66.010565, "H2C4O", 66.05808, 66.0105642</v>
      </c>
      <c r="K323" t="str">
        <f>"[TestCase(" &amp; J323 &amp; ")]"</f>
        <v>[TestCase("H(2) C(4) O", 66.0581, 66.010565, "H2C4O", 66.05808, 66.0105642)]</v>
      </c>
    </row>
    <row r="324" spans="1:11" x14ac:dyDescent="0.3">
      <c r="A324">
        <v>323</v>
      </c>
      <c r="B324" t="s">
        <v>1508</v>
      </c>
      <c r="C324" s="5">
        <v>66.061400000000006</v>
      </c>
      <c r="D324" s="5">
        <v>66.021798000000004</v>
      </c>
      <c r="E324" t="s">
        <v>4796</v>
      </c>
      <c r="F324">
        <v>66.061459999999997</v>
      </c>
      <c r="G324">
        <v>66.021797199999995</v>
      </c>
      <c r="H324" s="5">
        <f>IF(F324&gt;0,F324-C324,"")</f>
        <v>5.999999999062311E-5</v>
      </c>
      <c r="I324" s="5">
        <f>IF(G324&gt;0,G324-D324,"")</f>
        <v>-8.0000000934887794E-7</v>
      </c>
      <c r="J324" t="str">
        <f>""""&amp;B324&amp;""", "&amp;C324&amp;", "&amp;D324&amp;", """&amp;E324&amp;""", " &amp; F324 &amp; ", " &amp; G324</f>
        <v>"H(2) C(3) N(2)", 66.0614, 66.021798, "H2C3N2", 66.06146, 66.0217972</v>
      </c>
      <c r="K324" t="str">
        <f>"[TestCase(" &amp; J324 &amp; ")]"</f>
        <v>[TestCase("H(2) C(3) N(2)", 66.0614, 66.021798, "H2C3N2", 66.06146, 66.0217972)]</v>
      </c>
    </row>
    <row r="325" spans="1:11" x14ac:dyDescent="0.3">
      <c r="A325">
        <v>324</v>
      </c>
      <c r="B325" t="s">
        <v>1511</v>
      </c>
      <c r="C325" s="5">
        <v>68.890100000000004</v>
      </c>
      <c r="D325" s="5">
        <v>67.922055</v>
      </c>
      <c r="E325" t="s">
        <v>4797</v>
      </c>
      <c r="F325">
        <v>0</v>
      </c>
      <c r="G325">
        <v>0</v>
      </c>
      <c r="H325" s="5" t="str">
        <f>IF(F325&gt;0,F325-C325,"")</f>
        <v/>
      </c>
      <c r="I325" s="5" t="str">
        <f>IF(G325&gt;0,G325-D325,"")</f>
        <v/>
      </c>
      <c r="J325" t="str">
        <f>""""&amp;B325&amp;""", "&amp;C325&amp;", "&amp;D325&amp;", """&amp;E325&amp;""", " &amp; F325 &amp; ", " &amp; G325</f>
        <v>"H(-2) Cl(2)", 68.8901, 67.922055, "Cl2&gt;H2", 0, 0</v>
      </c>
      <c r="K325" t="str">
        <f>"[TestCase(" &amp; J325 &amp; ")]"</f>
        <v>[TestCase("H(-2) Cl(2)", 68.8901, 67.922055, "Cl2&gt;H2", 0, 0)]</v>
      </c>
    </row>
    <row r="326" spans="1:11" x14ac:dyDescent="0.3">
      <c r="A326">
        <v>325</v>
      </c>
      <c r="B326" t="s">
        <v>1514</v>
      </c>
      <c r="C326" s="5">
        <v>68.073999999999998</v>
      </c>
      <c r="D326" s="5">
        <v>68.026214999999993</v>
      </c>
      <c r="E326" t="s">
        <v>4798</v>
      </c>
      <c r="F326">
        <v>68.07396</v>
      </c>
      <c r="G326">
        <v>68.026213400000003</v>
      </c>
      <c r="H326" s="5">
        <f>IF(F326&gt;0,F326-C326,"")</f>
        <v>-3.9999999998485691E-5</v>
      </c>
      <c r="I326" s="5">
        <f>IF(G326&gt;0,G326-D326,"")</f>
        <v>-1.5999999902760464E-6</v>
      </c>
      <c r="J326" t="str">
        <f>""""&amp;B326&amp;""", "&amp;C326&amp;", "&amp;D326&amp;", """&amp;E326&amp;""", " &amp; F326 &amp; ", " &amp; G326</f>
        <v>"H(4) C(4) O", 68.074, 68.026215, "H4C4O", 68.07396, 68.0262134</v>
      </c>
      <c r="K326" t="str">
        <f>"[TestCase(" &amp; J326 &amp; ")]"</f>
        <v>[TestCase("H(4) C(4) O", 68.074, 68.026215, "H4C4O", 68.07396, 68.0262134)]</v>
      </c>
    </row>
    <row r="327" spans="1:11" x14ac:dyDescent="0.3">
      <c r="A327">
        <v>326</v>
      </c>
      <c r="B327" t="s">
        <v>1518</v>
      </c>
      <c r="C327" s="5">
        <v>68.077299999999994</v>
      </c>
      <c r="D327" s="5">
        <v>68.037447999999998</v>
      </c>
      <c r="E327" t="s">
        <v>4799</v>
      </c>
      <c r="F327">
        <v>68.077340000000007</v>
      </c>
      <c r="G327">
        <v>68.037446399999993</v>
      </c>
      <c r="H327" s="5">
        <f>IF(F327&gt;0,F327-C327,"")</f>
        <v>4.0000000012696546E-5</v>
      </c>
      <c r="I327" s="5">
        <f>IF(G327&gt;0,G327-D327,"")</f>
        <v>-1.6000000044869012E-6</v>
      </c>
      <c r="J327" t="str">
        <f>""""&amp;B327&amp;""", "&amp;C327&amp;", "&amp;D327&amp;", """&amp;E327&amp;""", " &amp; F327 &amp; ", " &amp; G327</f>
        <v>"H(4) C(3) N(2)", 68.0773, 68.037448, "H4C3N2", 68.07734, 68.0374464</v>
      </c>
      <c r="K327" t="str">
        <f>"[TestCase(" &amp; J327 &amp; ")]"</f>
        <v>[TestCase("H(4) C(3) N(2)", 68.0773, 68.037448, "H4C3N2", 68.07734, 68.0374464)]</v>
      </c>
    </row>
    <row r="328" spans="1:11" x14ac:dyDescent="0.3">
      <c r="A328">
        <v>327</v>
      </c>
      <c r="B328" t="s">
        <v>1521</v>
      </c>
      <c r="C328" s="5">
        <v>68.117000000000004</v>
      </c>
      <c r="D328" s="5">
        <v>68.062600000000003</v>
      </c>
      <c r="E328" t="s">
        <v>4800</v>
      </c>
      <c r="F328">
        <v>68.117019999999997</v>
      </c>
      <c r="G328">
        <v>68.062596799999994</v>
      </c>
      <c r="H328" s="5">
        <f>IF(F328&gt;0,F328-C328,"")</f>
        <v>1.9999999992137418E-5</v>
      </c>
      <c r="I328" s="5">
        <f>IF(G328&gt;0,G328-D328,"")</f>
        <v>-3.2000000089738023E-6</v>
      </c>
      <c r="J328" t="str">
        <f>""""&amp;B328&amp;""", "&amp;C328&amp;", "&amp;D328&amp;", """&amp;E328&amp;""", " &amp; F328 &amp; ", " &amp; G328</f>
        <v>"H(8) C(5)", 68.117, 68.0626, "H8C5", 68.11702, 68.0625968</v>
      </c>
      <c r="K328" t="str">
        <f>"[TestCase(" &amp; J328 &amp; ")]"</f>
        <v>[TestCase("H(8) C(5)", 68.117, 68.0626, "H8C5", 68.11702, 68.0625968)]</v>
      </c>
    </row>
    <row r="329" spans="1:11" x14ac:dyDescent="0.3">
      <c r="A329">
        <v>328</v>
      </c>
      <c r="B329" t="s">
        <v>1524</v>
      </c>
      <c r="C329" s="5">
        <v>69.108400000000003</v>
      </c>
      <c r="D329" s="5">
        <v>69.069083000000006</v>
      </c>
      <c r="E329" t="s">
        <v>4801</v>
      </c>
      <c r="F329">
        <v>0</v>
      </c>
      <c r="G329">
        <v>0</v>
      </c>
      <c r="H329" s="5" t="str">
        <f>IF(F329&gt;0,F329-C329,"")</f>
        <v/>
      </c>
      <c r="I329" s="5" t="str">
        <f>IF(G329&gt;0,G329-D329,"")</f>
        <v/>
      </c>
      <c r="J329" t="str">
        <f>""""&amp;B329&amp;""", "&amp;C329&amp;", "&amp;D329&amp;", """&amp;E329&amp;""", " &amp; F329 &amp; ", " &amp; G329</f>
        <v>"H(7) C(3) N(3) O(-1)", 69.1084, 69.069083, "H7C3N3&gt;O1", 0, 0</v>
      </c>
      <c r="K329" t="str">
        <f>"[TestCase(" &amp; J329 &amp; ")]"</f>
        <v>[TestCase("H(7) C(3) N(3) O(-1)", 69.1084, 69.069083, "H7C3N3&gt;O1", 0, 0)]</v>
      </c>
    </row>
    <row r="330" spans="1:11" x14ac:dyDescent="0.3">
      <c r="A330">
        <v>329</v>
      </c>
      <c r="B330" t="s">
        <v>1528</v>
      </c>
      <c r="C330" s="5">
        <v>70.046800000000005</v>
      </c>
      <c r="D330" s="5">
        <v>70.005478999999994</v>
      </c>
      <c r="E330" t="s">
        <v>4802</v>
      </c>
      <c r="F330">
        <v>70.046779999999998</v>
      </c>
      <c r="G330">
        <v>70.005479199999996</v>
      </c>
      <c r="H330" s="5">
        <f>IF(F330&gt;0,F330-C330,"")</f>
        <v>-2.0000000006348273E-5</v>
      </c>
      <c r="I330" s="5">
        <f>IF(G330&gt;0,G330-D330,"")</f>
        <v>2.0000000233721948E-7</v>
      </c>
      <c r="J330" t="str">
        <f>""""&amp;B330&amp;""", "&amp;C330&amp;", "&amp;D330&amp;", """&amp;E330&amp;""", " &amp; F330 &amp; ", " &amp; G330</f>
        <v>"H(2) C(3) O(2)", 70.0468, 70.005479, "H2C3O2", 70.04678, 70.0054792</v>
      </c>
      <c r="K330" t="str">
        <f>"[TestCase(" &amp; J330 &amp; ")]"</f>
        <v>[TestCase("H(2) C(3) O(2)", 70.0468, 70.005479, "H2C3O2", 70.04678, 70.0054792)]</v>
      </c>
    </row>
    <row r="331" spans="1:11" x14ac:dyDescent="0.3">
      <c r="A331">
        <v>330</v>
      </c>
      <c r="B331" t="s">
        <v>1531</v>
      </c>
      <c r="C331" s="5">
        <v>70.089799999999997</v>
      </c>
      <c r="D331" s="5">
        <v>70.041865000000001</v>
      </c>
      <c r="E331" t="s">
        <v>4803</v>
      </c>
      <c r="F331">
        <v>70.089839999999995</v>
      </c>
      <c r="G331">
        <v>70.041862600000002</v>
      </c>
      <c r="H331" s="5">
        <f>IF(F331&gt;0,F331-C331,"")</f>
        <v>3.9999999998485691E-5</v>
      </c>
      <c r="I331" s="5">
        <f>IF(G331&gt;0,G331-D331,"")</f>
        <v>-2.3999999996249244E-6</v>
      </c>
      <c r="J331" t="str">
        <f>""""&amp;B331&amp;""", "&amp;C331&amp;", "&amp;D331&amp;", """&amp;E331&amp;""", " &amp; F331 &amp; ", " &amp; G331</f>
        <v>"H(6) C(4) O", 70.0898, 70.041865, "H6C4O", 70.08984, 70.0418626</v>
      </c>
      <c r="K331" t="str">
        <f>"[TestCase(" &amp; J331 &amp; ")]"</f>
        <v>[TestCase("H(6) C(4) O", 70.0898, 70.041865, "H6C4O", 70.08984, 70.0418626)]</v>
      </c>
    </row>
    <row r="332" spans="1:11" x14ac:dyDescent="0.3">
      <c r="A332">
        <v>331</v>
      </c>
      <c r="B332" t="s">
        <v>1535</v>
      </c>
      <c r="C332" s="5">
        <v>71.054699999999997</v>
      </c>
      <c r="D332" s="5">
        <v>71.013304000000005</v>
      </c>
      <c r="E332" t="s">
        <v>4804</v>
      </c>
      <c r="F332">
        <v>71.054720000000003</v>
      </c>
      <c r="G332">
        <v>71.013303800000003</v>
      </c>
      <c r="H332" s="5">
        <f>IF(F332&gt;0,F332-C332,"")</f>
        <v>2.0000000006348273E-5</v>
      </c>
      <c r="I332" s="5">
        <f>IF(G332&gt;0,G332-D332,"")</f>
        <v>-2.0000000233721948E-7</v>
      </c>
      <c r="J332" t="str">
        <f>""""&amp;B332&amp;""", "&amp;C332&amp;", "&amp;D332&amp;", """&amp;E332&amp;""", " &amp; F332 &amp; ", " &amp; G332</f>
        <v>"H(3) C(3) O(2)", 71.0547, 71.013304, "H3C3O2", 71.05472, 71.0133038</v>
      </c>
      <c r="K332" t="str">
        <f>"[TestCase(" &amp; J332 &amp; ")]"</f>
        <v>[TestCase("H(3) C(3) O(2)", 71.0547, 71.013304, "H3C3O2", 71.05472, 71.0133038)]</v>
      </c>
    </row>
    <row r="333" spans="1:11" x14ac:dyDescent="0.3">
      <c r="A333">
        <v>332</v>
      </c>
      <c r="B333" t="s">
        <v>1538</v>
      </c>
      <c r="C333" s="5">
        <v>71.0779</v>
      </c>
      <c r="D333" s="5">
        <v>71.037114000000003</v>
      </c>
      <c r="E333" t="s">
        <v>4805</v>
      </c>
      <c r="F333">
        <v>71.077939999999998</v>
      </c>
      <c r="G333">
        <v>71.037111999999993</v>
      </c>
      <c r="H333" s="5">
        <f>IF(F333&gt;0,F333-C333,"")</f>
        <v>3.9999999998485691E-5</v>
      </c>
      <c r="I333" s="5">
        <f>IF(G333&gt;0,G333-D333,"")</f>
        <v>-2.0000000091613401E-6</v>
      </c>
      <c r="J333" t="str">
        <f>""""&amp;B333&amp;""", "&amp;C333&amp;", "&amp;D333&amp;", """&amp;E333&amp;""", " &amp; F333 &amp; ", " &amp; G333</f>
        <v>"H(5) C(3) N O", 71.0779, 71.037114, "H5C3NO", 71.07794, 71.037112</v>
      </c>
      <c r="K333" t="str">
        <f>"[TestCase(" &amp; J333 &amp; ")]"</f>
        <v>[TestCase("H(5) C(3) N O", 71.0779, 71.037114, "H5C3NO", 71.07794, 71.037112)]</v>
      </c>
    </row>
    <row r="334" spans="1:11" x14ac:dyDescent="0.3">
      <c r="A334">
        <v>333</v>
      </c>
      <c r="B334" t="s">
        <v>1543</v>
      </c>
      <c r="C334" s="5">
        <v>71.122500000000002</v>
      </c>
      <c r="D334" s="5">
        <v>71.052369999999996</v>
      </c>
      <c r="E334" t="s">
        <v>4806</v>
      </c>
      <c r="F334">
        <v>0</v>
      </c>
      <c r="G334">
        <v>0</v>
      </c>
      <c r="H334" s="5" t="str">
        <f>IF(F334&gt;0,F334-C334,"")</f>
        <v/>
      </c>
      <c r="I334" s="5" t="str">
        <f>IF(G334&gt;0,G334-D334,"")</f>
        <v/>
      </c>
      <c r="J334" t="str">
        <f>""""&amp;B334&amp;""", "&amp;C334&amp;", "&amp;D334&amp;", """&amp;E334&amp;""", " &amp; F334 &amp; ", " &amp; G334</f>
        <v>"H(5) C(7) N O(-2)", 71.1225, 71.05237, "H5C7N&gt;O2", 0, 0</v>
      </c>
      <c r="K334" t="str">
        <f>"[TestCase(" &amp; J334 &amp; ")]"</f>
        <v>[TestCase("H(5) C(7) N O(-2)", 71.1225, 71.05237, "H5C7N&gt;O2", 0, 0)]</v>
      </c>
    </row>
    <row r="335" spans="1:11" x14ac:dyDescent="0.3">
      <c r="A335">
        <v>334</v>
      </c>
      <c r="B335" t="s">
        <v>1545</v>
      </c>
      <c r="C335" s="5">
        <v>71.120999999999995</v>
      </c>
      <c r="D335" s="5">
        <v>71.073498999999998</v>
      </c>
      <c r="E335" t="s">
        <v>4807</v>
      </c>
      <c r="F335">
        <v>71.120999999999995</v>
      </c>
      <c r="G335">
        <v>71.073495399999999</v>
      </c>
      <c r="H335" s="5">
        <f>IF(F335&gt;0,F335-C335,"")</f>
        <v>0</v>
      </c>
      <c r="I335" s="5">
        <f>IF(G335&gt;0,G335-D335,"")</f>
        <v>-3.5999999994373866E-6</v>
      </c>
      <c r="J335" t="str">
        <f>""""&amp;B335&amp;""", "&amp;C335&amp;", "&amp;D335&amp;", """&amp;E335&amp;""", " &amp; F335 &amp; ", " &amp; G335</f>
        <v>"H(9) C(4) N", 71.121, 71.073499, "H9C4N", 71.121, 71.0734954</v>
      </c>
      <c r="K335" t="str">
        <f>"[TestCase(" &amp; J335 &amp; ")]"</f>
        <v>[TestCase("H(9) C(4) N", 71.121, 71.073499, "H9C4N", 71.121, 71.0734954)]</v>
      </c>
    </row>
    <row r="336" spans="1:11" x14ac:dyDescent="0.3">
      <c r="A336">
        <v>335</v>
      </c>
      <c r="B336" t="s">
        <v>1552</v>
      </c>
      <c r="C336" s="5">
        <v>72.062700000000007</v>
      </c>
      <c r="D336" s="5">
        <v>72.021129000000002</v>
      </c>
      <c r="E336" t="s">
        <v>4808</v>
      </c>
      <c r="F336">
        <v>72.062659999999994</v>
      </c>
      <c r="G336">
        <v>72.021128399999995</v>
      </c>
      <c r="H336" s="5">
        <f>IF(F336&gt;0,F336-C336,"")</f>
        <v>-4.0000000012696546E-5</v>
      </c>
      <c r="I336" s="5">
        <f>IF(G336&gt;0,G336-D336,"")</f>
        <v>-6.0000000701165845E-7</v>
      </c>
      <c r="J336" t="str">
        <f>""""&amp;B336&amp;""", "&amp;C336&amp;", "&amp;D336&amp;", """&amp;E336&amp;""", " &amp; F336 &amp; ", " &amp; G336</f>
        <v>"H(4) C(3) O(2)", 72.0627, 72.021129, "H4C3O2", 72.06266, 72.0211284</v>
      </c>
      <c r="K336" t="str">
        <f>"[TestCase(" &amp; J336 &amp; ")]"</f>
        <v>[TestCase("H(4) C(3) O(2)", 72.0627, 72.021129, "H4C3O2", 72.06266, 72.0211284)]</v>
      </c>
    </row>
    <row r="337" spans="1:11" x14ac:dyDescent="0.3">
      <c r="A337">
        <v>336</v>
      </c>
      <c r="B337" t="s">
        <v>1559</v>
      </c>
      <c r="C337" s="5">
        <v>72.107299999999995</v>
      </c>
      <c r="D337" s="5">
        <v>72.036385999999993</v>
      </c>
      <c r="E337" t="s">
        <v>4809</v>
      </c>
      <c r="F337">
        <v>0</v>
      </c>
      <c r="G337">
        <v>0</v>
      </c>
      <c r="H337" s="5" t="str">
        <f>IF(F337&gt;0,F337-C337,"")</f>
        <v/>
      </c>
      <c r="I337" s="5" t="str">
        <f>IF(G337&gt;0,G337-D337,"")</f>
        <v/>
      </c>
      <c r="J337" t="str">
        <f>""""&amp;B337&amp;""", "&amp;C337&amp;", "&amp;D337&amp;", """&amp;E337&amp;""", " &amp; F337 &amp; ", " &amp; G337</f>
        <v>"H(4) C(7) O(-1)", 72.1073, 72.036386, "H4C7&gt;O1", 0, 0</v>
      </c>
      <c r="K337" t="str">
        <f>"[TestCase(" &amp; J337 &amp; ")]"</f>
        <v>[TestCase("H(4) C(7) O(-1)", 72.1073, 72.036386, "H4C7&gt;O1", 0, 0)]</v>
      </c>
    </row>
    <row r="338" spans="1:11" x14ac:dyDescent="0.3">
      <c r="A338">
        <v>337</v>
      </c>
      <c r="B338" t="s">
        <v>1563</v>
      </c>
      <c r="C338" s="5">
        <v>72.101900000000001</v>
      </c>
      <c r="D338" s="5">
        <v>72.062555000000003</v>
      </c>
      <c r="E338" t="s">
        <v>4810</v>
      </c>
      <c r="F338">
        <v>72.101987199999996</v>
      </c>
      <c r="G338">
        <v>72.062555200000006</v>
      </c>
      <c r="H338" s="5">
        <f>IF(F338&gt;0,F338-C338,"")</f>
        <v>8.7199999995846156E-5</v>
      </c>
      <c r="I338" s="5">
        <f>IF(G338&gt;0,G338-D338,"")</f>
        <v>2.0000000233721948E-7</v>
      </c>
      <c r="J338" t="str">
        <f>""""&amp;B338&amp;""", "&amp;C338&amp;", "&amp;D338&amp;", """&amp;E338&amp;""", " &amp; F338 &amp; ", " &amp; G338</f>
        <v>"2H(4) C(3) N(2)", 72.1019, 72.062555, "D4C3N2", 72.1019872, 72.0625552</v>
      </c>
      <c r="K338" t="str">
        <f>"[TestCase(" &amp; J338 &amp; ")]"</f>
        <v>[TestCase("2H(4) C(3) N(2)", 72.1019, 72.062555, "D4C3N2", 72.1019872, 72.0625552)]</v>
      </c>
    </row>
    <row r="339" spans="1:11" x14ac:dyDescent="0.3">
      <c r="A339">
        <v>338</v>
      </c>
      <c r="B339" t="s">
        <v>1566</v>
      </c>
      <c r="C339" s="5">
        <v>73.052300000000002</v>
      </c>
      <c r="D339" s="5">
        <v>72.995249000000001</v>
      </c>
      <c r="E339" t="s">
        <v>4811</v>
      </c>
      <c r="F339">
        <v>0</v>
      </c>
      <c r="G339">
        <v>0</v>
      </c>
      <c r="H339" s="5" t="str">
        <f>IF(F339&gt;0,F339-C339,"")</f>
        <v/>
      </c>
      <c r="I339" s="5" t="str">
        <f>IF(G339&gt;0,G339-D339,"")</f>
        <v/>
      </c>
      <c r="J339" t="str">
        <f>""""&amp;B339&amp;""", "&amp;C339&amp;", "&amp;D339&amp;", """&amp;E339&amp;""", " &amp; F339 &amp; ", " &amp; G339</f>
        <v>"H(-1) C(5) N", 73.0523, 72.995249, "C5N&gt;H1", 0, 0</v>
      </c>
      <c r="K339" t="str">
        <f>"[TestCase(" &amp; J339 &amp; ")]"</f>
        <v>[TestCase("H(-1) C(5) N", 73.0523, 72.995249, "C5N&gt;H1", 0, 0)]</v>
      </c>
    </row>
    <row r="340" spans="1:11" x14ac:dyDescent="0.3">
      <c r="A340">
        <v>339</v>
      </c>
      <c r="B340" t="s">
        <v>1569</v>
      </c>
      <c r="C340" s="5">
        <v>74.1447</v>
      </c>
      <c r="D340" s="5">
        <v>74.019020999999995</v>
      </c>
      <c r="E340" t="s">
        <v>4812</v>
      </c>
      <c r="F340">
        <v>74.145740000000004</v>
      </c>
      <c r="G340">
        <v>74.019019599999993</v>
      </c>
      <c r="H340" s="5">
        <f>IF(F340&gt;0,F340-C340,"")</f>
        <v>1.0400000000032605E-3</v>
      </c>
      <c r="I340" s="5">
        <f>IF(G340&gt;0,G340-D340,"")</f>
        <v>-1.4000000021496817E-6</v>
      </c>
      <c r="J340" t="str">
        <f>""""&amp;B340&amp;""", "&amp;C340&amp;", "&amp;D340&amp;", """&amp;E340&amp;""", " &amp; F340 &amp; ", " &amp; G340</f>
        <v>"H(6) C(3) S", 74.1447, 74.019021, "H6C3S", 74.14574, 74.0190196</v>
      </c>
      <c r="K340" t="str">
        <f>"[TestCase(" &amp; J340 &amp; ")]"</f>
        <v>[TestCase("H(6) C(3) S", 74.1447, 74.019021, "H6C3S", 74.14574, 74.0190196)]</v>
      </c>
    </row>
    <row r="341" spans="1:11" x14ac:dyDescent="0.3">
      <c r="A341">
        <v>340</v>
      </c>
      <c r="B341" t="s">
        <v>1573</v>
      </c>
      <c r="C341" s="5">
        <v>74.096400000000003</v>
      </c>
      <c r="D341" s="5">
        <v>74.055943999999997</v>
      </c>
      <c r="E341" t="s">
        <v>4813</v>
      </c>
      <c r="F341">
        <v>74.096425400000001</v>
      </c>
      <c r="G341">
        <v>74.055943600000006</v>
      </c>
      <c r="H341" s="5">
        <f>IF(F341&gt;0,F341-C341,"")</f>
        <v>2.5399999998398926E-5</v>
      </c>
      <c r="I341" s="5">
        <f>IF(G341&gt;0,G341-D341,"")</f>
        <v>-3.9999999046358425E-7</v>
      </c>
      <c r="J341" t="str">
        <f>""""&amp;B341&amp;""", "&amp;C341&amp;", "&amp;D341&amp;", """&amp;E341&amp;""", " &amp; F341 &amp; ", " &amp; G341</f>
        <v>"H(2) 2H(3) C(3) N O", 74.0964, 74.055944, "H2D3C3NO", 74.0964254, 74.0559436</v>
      </c>
      <c r="K341" t="str">
        <f>"[TestCase(" &amp; J341 &amp; ")]"</f>
        <v>[TestCase("H(2) 2H(3) C(3) N O", 74.0964, 74.055944, "H2D3C3NO", 74.0964254, 74.0559436)]</v>
      </c>
    </row>
    <row r="342" spans="1:11" x14ac:dyDescent="0.3">
      <c r="A342">
        <v>341</v>
      </c>
      <c r="B342" t="s">
        <v>1576</v>
      </c>
      <c r="C342" s="5">
        <v>76.183800000000005</v>
      </c>
      <c r="D342" s="5">
        <v>75.980526999999995</v>
      </c>
      <c r="E342" t="s">
        <v>4814</v>
      </c>
      <c r="F342">
        <v>0</v>
      </c>
      <c r="G342">
        <v>0</v>
      </c>
      <c r="H342" s="5" t="str">
        <f>IF(F342&gt;0,F342-C342,"")</f>
        <v/>
      </c>
      <c r="I342" s="5" t="str">
        <f>IF(G342&gt;0,G342-D342,"")</f>
        <v/>
      </c>
      <c r="J342" t="str">
        <f>""""&amp;B342&amp;""", "&amp;C342&amp;", "&amp;D342&amp;", """&amp;E342&amp;""", " &amp; F342 &amp; ", " &amp; G342</f>
        <v>"H(4) C(2) O(-1) S(2)", 76.1838, 75.980527, "H4C2S2&gt;O1", 0, 0</v>
      </c>
      <c r="K342" t="str">
        <f>"[TestCase(" &amp; J342 &amp; ")]"</f>
        <v>[TestCase("H(4) C(2) O(-1) S(2)", 76.1838, 75.980527, "H4C2S2&gt;O1", 0, 0)]</v>
      </c>
    </row>
    <row r="343" spans="1:11" x14ac:dyDescent="0.3">
      <c r="A343">
        <v>342</v>
      </c>
      <c r="B343" t="s">
        <v>1579</v>
      </c>
      <c r="C343" s="5">
        <v>76.117599999999996</v>
      </c>
      <c r="D343" s="5">
        <v>75.998284999999996</v>
      </c>
      <c r="E343" t="s">
        <v>4815</v>
      </c>
      <c r="F343">
        <v>76.118560000000002</v>
      </c>
      <c r="G343">
        <v>75.9982854</v>
      </c>
      <c r="H343" s="5">
        <f>IF(F343&gt;0,F343-C343,"")</f>
        <v>9.6000000000628916E-4</v>
      </c>
      <c r="I343" s="5">
        <f>IF(G343&gt;0,G343-D343,"")</f>
        <v>4.0000000467443897E-7</v>
      </c>
      <c r="J343" t="str">
        <f>""""&amp;B343&amp;""", "&amp;C343&amp;", "&amp;D343&amp;", """&amp;E343&amp;""", " &amp; F343 &amp; ", " &amp; G343</f>
        <v>"H(4) C(2) O S", 76.1176, 75.998285, "H4C2OS", 76.11856, 75.9982854</v>
      </c>
      <c r="K343" t="str">
        <f>"[TestCase(" &amp; J343 &amp; ")]"</f>
        <v>[TestCase("H(4) C(2) O S", 76.1176, 75.998285, "H4C2OS", 76.11856, 75.9982854)]</v>
      </c>
    </row>
    <row r="344" spans="1:11" x14ac:dyDescent="0.3">
      <c r="A344">
        <v>343</v>
      </c>
      <c r="B344" t="s">
        <v>1583</v>
      </c>
      <c r="C344" s="5">
        <v>76.096000000000004</v>
      </c>
      <c r="D344" s="5">
        <v>76.031300000000002</v>
      </c>
      <c r="E344" t="s">
        <v>4816</v>
      </c>
      <c r="F344">
        <v>76.095960000000005</v>
      </c>
      <c r="G344">
        <v>76.031298399999997</v>
      </c>
      <c r="H344" s="5">
        <f>IF(F344&gt;0,F344-C344,"")</f>
        <v>-3.9999999998485691E-5</v>
      </c>
      <c r="I344" s="5">
        <f>IF(G344&gt;0,G344-D344,"")</f>
        <v>-1.6000000044869012E-6</v>
      </c>
      <c r="J344" t="str">
        <f>""""&amp;B344&amp;""", "&amp;C344&amp;", "&amp;D344&amp;", """&amp;E344&amp;""", " &amp; F344 &amp; ", " &amp; G344</f>
        <v>"H(4) C(6)", 76.096, 76.0313, "H4C6", 76.09596, 76.0312984</v>
      </c>
      <c r="K344" t="str">
        <f>"[TestCase(" &amp; J344 &amp; ")]"</f>
        <v>[TestCase("H(4) C(6)", 76.096, 76.0313, "H4C6", 76.09596, 76.0312984)]</v>
      </c>
    </row>
    <row r="345" spans="1:11" x14ac:dyDescent="0.3">
      <c r="A345">
        <v>344</v>
      </c>
      <c r="B345" t="s">
        <v>1591</v>
      </c>
      <c r="C345" s="5">
        <v>78.896100000000004</v>
      </c>
      <c r="D345" s="5">
        <v>77.910511</v>
      </c>
      <c r="E345" t="s">
        <v>4817</v>
      </c>
      <c r="F345">
        <v>0</v>
      </c>
      <c r="G345">
        <v>0</v>
      </c>
      <c r="H345" s="5" t="str">
        <f>IF(F345&gt;0,F345-C345,"")</f>
        <v/>
      </c>
      <c r="I345" s="5" t="str">
        <f>IF(G345&gt;0,G345-D345,"")</f>
        <v/>
      </c>
      <c r="J345" t="str">
        <f>""""&amp;B345&amp;""", "&amp;C345&amp;", "&amp;D345&amp;", """&amp;E345&amp;""", " &amp; F345 &amp; ", " &amp; G345</f>
        <v>"H(-1) Br", 78.8961, 77.910511, "Br&gt;H1", 0, 0</v>
      </c>
      <c r="K345" t="str">
        <f>"[TestCase(" &amp; J345 &amp; ")]"</f>
        <v>[TestCase("H(-1) Br", 78.8961, 77.910511, "Br&gt;H1", 0, 0)]</v>
      </c>
    </row>
    <row r="346" spans="1:11" x14ac:dyDescent="0.3">
      <c r="A346">
        <v>345</v>
      </c>
      <c r="B346" t="s">
        <v>1594</v>
      </c>
      <c r="C346" s="5">
        <v>78.007099999999994</v>
      </c>
      <c r="D346" s="5">
        <v>77.987065999999999</v>
      </c>
      <c r="E346" t="s">
        <v>4818</v>
      </c>
      <c r="F346">
        <v>78.007080999999999</v>
      </c>
      <c r="G346">
        <v>77.987066799999994</v>
      </c>
      <c r="H346" s="5">
        <f>IF(F346&gt;0,F346-C346,"")</f>
        <v>-1.8999999994662176E-5</v>
      </c>
      <c r="I346" s="5">
        <f>IF(G346&gt;0,G346-D346,"")</f>
        <v>7.9999999513802322E-7</v>
      </c>
      <c r="J346" t="str">
        <f>""""&amp;B346&amp;""", "&amp;C346&amp;", "&amp;D346&amp;", """&amp;E346&amp;""", " &amp; F346 &amp; ", " &amp; G346</f>
        <v>"H(3) C O(2) P", 78.0071, 77.987066, "H3CO2P", 78.007081, 77.9870668</v>
      </c>
      <c r="K346" t="str">
        <f>"[TestCase(" &amp; J346 &amp; ")]"</f>
        <v>[TestCase("H(3) C O(2) P", 78.0071, 77.987066, "H3CO2P", 78.007081, 77.9870668)]</v>
      </c>
    </row>
    <row r="347" spans="1:11" x14ac:dyDescent="0.3">
      <c r="A347">
        <v>346</v>
      </c>
      <c r="B347" t="s">
        <v>1598</v>
      </c>
      <c r="C347" s="5">
        <v>78.111800000000002</v>
      </c>
      <c r="D347" s="5">
        <v>78.046949999999995</v>
      </c>
      <c r="E347" t="s">
        <v>4819</v>
      </c>
      <c r="F347">
        <v>78.111840000000001</v>
      </c>
      <c r="G347">
        <v>78.046947599999996</v>
      </c>
      <c r="H347" s="5">
        <f>IF(F347&gt;0,F347-C347,"")</f>
        <v>3.9999999998485691E-5</v>
      </c>
      <c r="I347" s="5">
        <f>IF(G347&gt;0,G347-D347,"")</f>
        <v>-2.3999999996249244E-6</v>
      </c>
      <c r="J347" t="str">
        <f>""""&amp;B347&amp;""", "&amp;C347&amp;", "&amp;D347&amp;", """&amp;E347&amp;""", " &amp; F347 &amp; ", " &amp; G347</f>
        <v>"H(6) C(6)", 78.1118, 78.04695, "H6C6", 78.11184, 78.0469476</v>
      </c>
      <c r="K347" t="str">
        <f>"[TestCase(" &amp; J347 &amp; ")]"</f>
        <v>[TestCase("H(6) C(6)", 78.1118, 78.04695, "H6C6", 78.11184, 78.0469476)]</v>
      </c>
    </row>
    <row r="348" spans="1:11" x14ac:dyDescent="0.3">
      <c r="A348">
        <v>347</v>
      </c>
      <c r="B348" t="s">
        <v>1601</v>
      </c>
      <c r="C348" s="5">
        <v>78.959999999999994</v>
      </c>
      <c r="D348" s="5">
        <v>79.916520000000006</v>
      </c>
      <c r="E348" t="s">
        <v>1601</v>
      </c>
      <c r="F348">
        <v>78.959999999999994</v>
      </c>
      <c r="G348">
        <v>79.916521000000003</v>
      </c>
      <c r="H348" s="5">
        <f>IF(F348&gt;0,F348-C348,"")</f>
        <v>0</v>
      </c>
      <c r="I348" s="5">
        <f>IF(G348&gt;0,G348-D348,"")</f>
        <v>9.9999999747524271E-7</v>
      </c>
      <c r="J348" t="str">
        <f>""""&amp;B348&amp;""", "&amp;C348&amp;", "&amp;D348&amp;", """&amp;E348&amp;""", " &amp; F348 &amp; ", " &amp; G348</f>
        <v>"Se", 78.96, 79.91652, "Se", 78.96, 79.916521</v>
      </c>
      <c r="K348" t="str">
        <f>"[TestCase(" &amp; J348 &amp; ")]"</f>
        <v>[TestCase("Se", 78.96, 79.91652, "Se", 78.96, 79.916521)]</v>
      </c>
    </row>
    <row r="349" spans="1:11" x14ac:dyDescent="0.3">
      <c r="A349">
        <v>348</v>
      </c>
      <c r="B349" t="s">
        <v>1605</v>
      </c>
      <c r="C349" s="5">
        <v>80.063199999999995</v>
      </c>
      <c r="D349" s="5">
        <v>79.956815000000006</v>
      </c>
      <c r="E349" t="s">
        <v>4820</v>
      </c>
      <c r="F349">
        <v>80.0642</v>
      </c>
      <c r="G349">
        <v>79.956817000000001</v>
      </c>
      <c r="H349" s="5">
        <f>IF(F349&gt;0,F349-C349,"")</f>
        <v>1.0000000000047748E-3</v>
      </c>
      <c r="I349" s="5">
        <f>IF(G349&gt;0,G349-D349,"")</f>
        <v>1.9999999949504854E-6</v>
      </c>
      <c r="J349" t="str">
        <f>""""&amp;B349&amp;""", "&amp;C349&amp;", "&amp;D349&amp;", """&amp;E349&amp;""", " &amp; F349 &amp; ", " &amp; G349</f>
        <v>"O(3) S", 80.0632, 79.956815, "O3S", 80.0642, 79.956817</v>
      </c>
      <c r="K349" t="str">
        <f>"[TestCase(" &amp; J349 &amp; ")]"</f>
        <v>[TestCase("O(3) S", 80.0632, 79.956815, "O3S", 80.0642, 79.956817)]</v>
      </c>
    </row>
    <row r="350" spans="1:11" x14ac:dyDescent="0.3">
      <c r="A350">
        <v>349</v>
      </c>
      <c r="B350" t="s">
        <v>1608</v>
      </c>
      <c r="C350" s="5">
        <v>79.979900000000001</v>
      </c>
      <c r="D350" s="5">
        <v>79.966330999999997</v>
      </c>
      <c r="E350" t="s">
        <v>4821</v>
      </c>
      <c r="F350">
        <v>79.979900999999998</v>
      </c>
      <c r="G350">
        <v>79.966332600000001</v>
      </c>
      <c r="H350" s="5">
        <f>IF(F350&gt;0,F350-C350,"")</f>
        <v>9.9999999747524271E-7</v>
      </c>
      <c r="I350" s="5">
        <f>IF(G350&gt;0,G350-D350,"")</f>
        <v>1.6000000044869012E-6</v>
      </c>
      <c r="J350" t="str">
        <f>""""&amp;B350&amp;""", "&amp;C350&amp;", "&amp;D350&amp;", """&amp;E350&amp;""", " &amp; F350 &amp; ", " &amp; G350</f>
        <v>"H O(3) P", 79.9799, 79.966331, "HO3P", 79.979901, 79.9663326</v>
      </c>
      <c r="K350" t="str">
        <f>"[TestCase(" &amp; J350 &amp; ")]"</f>
        <v>[TestCase("H O(3) P", 79.9799, 79.966331, "HO3P", 79.979901, 79.9663326)]</v>
      </c>
    </row>
    <row r="351" spans="1:11" x14ac:dyDescent="0.3">
      <c r="A351">
        <v>350</v>
      </c>
      <c r="B351" t="s">
        <v>1611</v>
      </c>
      <c r="C351" s="5">
        <v>80.084699999999998</v>
      </c>
      <c r="D351" s="5">
        <v>80.026214999999993</v>
      </c>
      <c r="E351" t="s">
        <v>4822</v>
      </c>
      <c r="F351">
        <v>80.08466</v>
      </c>
      <c r="G351">
        <v>80.026213400000003</v>
      </c>
      <c r="H351" s="5">
        <f>IF(F351&gt;0,F351-C351,"")</f>
        <v>-3.9999999998485691E-5</v>
      </c>
      <c r="I351" s="5">
        <f>IF(G351&gt;0,G351-D351,"")</f>
        <v>-1.5999999902760464E-6</v>
      </c>
      <c r="J351" t="str">
        <f>""""&amp;B351&amp;""", "&amp;C351&amp;", "&amp;D351&amp;", """&amp;E351&amp;""", " &amp; F351 &amp; ", " &amp; G351</f>
        <v>"H(4) C(5) O", 80.0847, 80.026215, "H4C5O", 80.08466, 80.0262134</v>
      </c>
      <c r="K351" t="str">
        <f>"[TestCase(" &amp; J351 &amp; ")]"</f>
        <v>[TestCase("H(4) C(5) O", 80.0847, 80.026215, "H4C5O", 80.08466, 80.0262134)]</v>
      </c>
    </row>
    <row r="352" spans="1:11" x14ac:dyDescent="0.3">
      <c r="A352">
        <v>351</v>
      </c>
      <c r="B352" t="s">
        <v>1614</v>
      </c>
      <c r="C352" s="5">
        <v>80.087999999999994</v>
      </c>
      <c r="D352" s="5">
        <v>80.037447999999998</v>
      </c>
      <c r="E352" t="s">
        <v>4823</v>
      </c>
      <c r="F352">
        <v>80.088040000000007</v>
      </c>
      <c r="G352">
        <v>80.037446399999993</v>
      </c>
      <c r="H352" s="5">
        <f>IF(F352&gt;0,F352-C352,"")</f>
        <v>4.0000000012696546E-5</v>
      </c>
      <c r="I352" s="5">
        <f>IF(G352&gt;0,G352-D352,"")</f>
        <v>-1.6000000044869012E-6</v>
      </c>
      <c r="J352" t="str">
        <f>""""&amp;B352&amp;""", "&amp;C352&amp;", "&amp;D352&amp;", """&amp;E352&amp;""", " &amp; F352 &amp; ", " &amp; G352</f>
        <v>"H(4) C(4) N(2)", 80.088, 80.037448, "H4C4N2", 80.08804, 80.0374464</v>
      </c>
      <c r="K352" t="str">
        <f>"[TestCase(" &amp; J352 &amp; ")]"</f>
        <v>[TestCase("H(4) C(4) N(2)", 80.088, 80.037448, "H4C4N2", 80.08804, 80.0374464)]</v>
      </c>
    </row>
    <row r="353" spans="1:11" x14ac:dyDescent="0.3">
      <c r="A353">
        <v>352</v>
      </c>
      <c r="B353" t="s">
        <v>1617</v>
      </c>
      <c r="C353" s="5">
        <v>81.029700000000005</v>
      </c>
      <c r="D353" s="5">
        <v>80.985078000000001</v>
      </c>
      <c r="E353" t="s">
        <v>4824</v>
      </c>
      <c r="F353">
        <v>0</v>
      </c>
      <c r="G353">
        <v>0</v>
      </c>
      <c r="H353" s="5" t="str">
        <f>IF(F353&gt;0,F353-C353,"")</f>
        <v/>
      </c>
      <c r="I353" s="5" t="str">
        <f>IF(G353&gt;0,G353-D353,"")</f>
        <v/>
      </c>
      <c r="J353" t="str">
        <f>""""&amp;B353&amp;""", "&amp;C353&amp;", "&amp;D353&amp;", """&amp;E353&amp;""", " &amp; F353 &amp; ", " &amp; G353</f>
        <v>"H(-1) C(3) N O(2)", 81.0297, 80.985078, "C3NO2&gt;H1", 0, 0</v>
      </c>
      <c r="K353" t="str">
        <f>"[TestCase(" &amp; J353 &amp; ")]"</f>
        <v>[TestCase("H(-1) C(3) N O(2)", 81.0297, 80.985078, "C3NO2&gt;H1", 0, 0)]</v>
      </c>
    </row>
    <row r="354" spans="1:11" x14ac:dyDescent="0.3">
      <c r="A354">
        <v>353</v>
      </c>
      <c r="B354" t="s">
        <v>1620</v>
      </c>
      <c r="C354" s="5">
        <v>82.100499999999997</v>
      </c>
      <c r="D354" s="5">
        <v>82.041865000000001</v>
      </c>
      <c r="E354" t="s">
        <v>4825</v>
      </c>
      <c r="F354">
        <v>82.100539999999995</v>
      </c>
      <c r="G354">
        <v>82.041862600000002</v>
      </c>
      <c r="H354" s="5">
        <f>IF(F354&gt;0,F354-C354,"")</f>
        <v>3.9999999998485691E-5</v>
      </c>
      <c r="I354" s="5">
        <f>IF(G354&gt;0,G354-D354,"")</f>
        <v>-2.3999999996249244E-6</v>
      </c>
      <c r="J354" t="str">
        <f>""""&amp;B354&amp;""", "&amp;C354&amp;", "&amp;D354&amp;", """&amp;E354&amp;""", " &amp; F354 &amp; ", " &amp; G354</f>
        <v>"H(6) C(5) O", 82.1005, 82.041865, "H6C5O", 82.10054, 82.0418626</v>
      </c>
      <c r="K354" t="str">
        <f>"[TestCase(" &amp; J354 &amp; ")]"</f>
        <v>[TestCase("H(6) C(5) O", 82.1005, 82.041865, "H6C5O", 82.10054, 82.0418626)]</v>
      </c>
    </row>
    <row r="355" spans="1:11" x14ac:dyDescent="0.3">
      <c r="A355">
        <v>354</v>
      </c>
      <c r="B355" t="s">
        <v>1623</v>
      </c>
      <c r="C355" s="5">
        <v>83.066999999999993</v>
      </c>
      <c r="D355" s="5">
        <v>83.070127999999997</v>
      </c>
      <c r="E355" t="s">
        <v>4826</v>
      </c>
      <c r="F355">
        <v>0</v>
      </c>
      <c r="G355">
        <v>0</v>
      </c>
      <c r="H355" s="5" t="str">
        <f>IF(F355&gt;0,F355-C355,"")</f>
        <v/>
      </c>
      <c r="I355" s="5" t="str">
        <f>IF(G355&gt;0,G355-D355,"")</f>
        <v/>
      </c>
      <c r="J355" t="str">
        <f>""""&amp;B355&amp;""", "&amp;C355&amp;", "&amp;D355&amp;", """&amp;E355&amp;""", " &amp; F355 &amp; ", " &amp; G355</f>
        <v>"H(5) C(8) N S(-1)", 83.067, 83.070128, "H5C8N&gt;S1", 0, 0</v>
      </c>
      <c r="K355" t="str">
        <f>"[TestCase(" &amp; J355 &amp; ")]"</f>
        <v>[TestCase("H(5) C(8) N S(-1)", 83.067, 83.070128, "H5C8N&gt;S1", 0, 0)]</v>
      </c>
    </row>
    <row r="356" spans="1:11" x14ac:dyDescent="0.3">
      <c r="A356">
        <v>355</v>
      </c>
      <c r="B356" t="s">
        <v>1626</v>
      </c>
      <c r="C356" s="5">
        <v>85.105999999999995</v>
      </c>
      <c r="D356" s="5">
        <v>85.031633999999997</v>
      </c>
      <c r="E356" t="s">
        <v>4827</v>
      </c>
      <c r="F356">
        <v>0</v>
      </c>
      <c r="G356">
        <v>0</v>
      </c>
      <c r="H356" s="5" t="str">
        <f>IF(F356&gt;0,F356-C356,"")</f>
        <v/>
      </c>
      <c r="I356" s="5" t="str">
        <f>IF(G356&gt;0,G356-D356,"")</f>
        <v/>
      </c>
      <c r="J356" t="str">
        <f>""""&amp;B356&amp;""", "&amp;C356&amp;", "&amp;D356&amp;", """&amp;E356&amp;""", " &amp; F356 &amp; ", " &amp; G356</f>
        <v>"H(3) C(7) N O(-1)", 85.106, 85.031634, "H3C7N&gt;O1", 0, 0</v>
      </c>
      <c r="K356" t="str">
        <f>"[TestCase(" &amp; J356 &amp; ")]"</f>
        <v>[TestCase("H(3) C(7) N O(-1)", 85.106, 85.031634, "H3C7N&gt;O1", 0, 0)]</v>
      </c>
    </row>
    <row r="357" spans="1:11" x14ac:dyDescent="0.3">
      <c r="A357">
        <v>356</v>
      </c>
      <c r="B357" t="s">
        <v>1630</v>
      </c>
      <c r="C357" s="5">
        <v>85.104500000000002</v>
      </c>
      <c r="D357" s="5">
        <v>85.052763999999996</v>
      </c>
      <c r="E357" t="s">
        <v>4828</v>
      </c>
      <c r="F357">
        <v>85.104519999999994</v>
      </c>
      <c r="G357">
        <v>85.052761200000006</v>
      </c>
      <c r="H357" s="5">
        <f>IF(F357&gt;0,F357-C357,"")</f>
        <v>1.9999999992137418E-5</v>
      </c>
      <c r="I357" s="5">
        <f>IF(G357&gt;0,G357-D357,"")</f>
        <v>-2.7999999900885086E-6</v>
      </c>
      <c r="J357" t="str">
        <f>""""&amp;B357&amp;""", "&amp;C357&amp;", "&amp;D357&amp;", """&amp;E357&amp;""", " &amp; F357 &amp; ", " &amp; G357</f>
        <v>"H(7) C(4) N O", 85.1045, 85.052764, "H7C4NO", 85.10452, 85.0527612</v>
      </c>
      <c r="K357" t="str">
        <f>"[TestCase(" &amp; J357 &amp; ")]"</f>
        <v>[TestCase("H(7) C(4) N O", 85.1045, 85.052764, "H7C4NO", 85.10452, 85.0527612)]</v>
      </c>
    </row>
    <row r="358" spans="1:11" x14ac:dyDescent="0.3">
      <c r="A358">
        <v>357</v>
      </c>
      <c r="B358" t="s">
        <v>1635</v>
      </c>
      <c r="C358" s="5">
        <v>85.107799999999997</v>
      </c>
      <c r="D358" s="5">
        <v>85.063997000000001</v>
      </c>
      <c r="E358" t="s">
        <v>4829</v>
      </c>
      <c r="F358">
        <v>85.107900000000001</v>
      </c>
      <c r="G358">
        <v>85.063994199999996</v>
      </c>
      <c r="H358" s="5">
        <f>IF(F358&gt;0,F358-C358,"")</f>
        <v>1.0000000000331966E-4</v>
      </c>
      <c r="I358" s="5">
        <f>IF(G358&gt;0,G358-D358,"")</f>
        <v>-2.8000000042993634E-6</v>
      </c>
      <c r="J358" t="str">
        <f>""""&amp;B358&amp;""", "&amp;C358&amp;", "&amp;D358&amp;", """&amp;E358&amp;""", " &amp; F358 &amp; ", " &amp; G358</f>
        <v>"H(7) C(3) N(3)", 85.1078, 85.063997, "H7C3N3", 85.1079, 85.0639942</v>
      </c>
      <c r="K358" t="str">
        <f>"[TestCase(" &amp; J358 &amp; ")]"</f>
        <v>[TestCase("H(7) C(3) N(3)", 85.1078, 85.063997, "H7C3N3", 85.1079, 85.0639942)]</v>
      </c>
    </row>
    <row r="359" spans="1:11" x14ac:dyDescent="0.3">
      <c r="A359">
        <v>358</v>
      </c>
      <c r="B359" t="s">
        <v>1638</v>
      </c>
      <c r="C359" s="5">
        <v>85.147499999999994</v>
      </c>
      <c r="D359" s="5">
        <v>85.089149000000006</v>
      </c>
      <c r="E359" t="s">
        <v>4830</v>
      </c>
      <c r="F359">
        <v>85.147580000000005</v>
      </c>
      <c r="G359">
        <v>85.089144599999997</v>
      </c>
      <c r="H359" s="5">
        <f>IF(F359&gt;0,F359-C359,"")</f>
        <v>8.0000000011182237E-5</v>
      </c>
      <c r="I359" s="5">
        <f>IF(G359&gt;0,G359-D359,"")</f>
        <v>-4.4000000087862645E-6</v>
      </c>
      <c r="J359" t="str">
        <f>""""&amp;B359&amp;""", "&amp;C359&amp;", "&amp;D359&amp;", """&amp;E359&amp;""", " &amp; F359 &amp; ", " &amp; G359</f>
        <v>"H(11) C(5) N", 85.1475, 85.089149, "H11C5N", 85.14758, 85.0891446</v>
      </c>
      <c r="K359" t="str">
        <f>"[TestCase(" &amp; J359 &amp; ")]"</f>
        <v>[TestCase("H(11) C(5) N", 85.1475, 85.089149, "H11C5N", 85.14758, 85.0891446)]</v>
      </c>
    </row>
    <row r="360" spans="1:11" x14ac:dyDescent="0.3">
      <c r="A360">
        <v>359</v>
      </c>
      <c r="B360" t="s">
        <v>1641</v>
      </c>
      <c r="C360" s="5">
        <v>86.112399999999994</v>
      </c>
      <c r="D360" s="5">
        <v>85.982635000000002</v>
      </c>
      <c r="E360" t="s">
        <v>4831</v>
      </c>
      <c r="F360">
        <v>86.113380000000006</v>
      </c>
      <c r="G360">
        <v>85.982636200000002</v>
      </c>
      <c r="H360" s="5">
        <f>IF(F360&gt;0,F360-C360,"")</f>
        <v>9.8000000001263743E-4</v>
      </c>
      <c r="I360" s="5">
        <f>IF(G360&gt;0,G360-D360,"")</f>
        <v>1.1999999998124622E-6</v>
      </c>
      <c r="J360" t="str">
        <f>""""&amp;B360&amp;""", "&amp;C360&amp;", "&amp;D360&amp;", """&amp;E360&amp;""", " &amp; F360 &amp; ", " &amp; G360</f>
        <v>"H(2) C(3) O S", 86.1124, 85.982635, "H2C3OS", 86.11338, 85.9826362</v>
      </c>
      <c r="K360" t="str">
        <f>"[TestCase(" &amp; J360 &amp; ")]"</f>
        <v>[TestCase("H(2) C(3) O S", 86.1124, 85.982635, "H2C3OS", 86.11338, 85.9826362)]</v>
      </c>
    </row>
    <row r="361" spans="1:11" x14ac:dyDescent="0.3">
      <c r="A361">
        <v>360</v>
      </c>
      <c r="B361" t="s">
        <v>1644</v>
      </c>
      <c r="C361" s="5">
        <v>86.046199999999999</v>
      </c>
      <c r="D361" s="5">
        <v>86.000394</v>
      </c>
      <c r="E361" t="s">
        <v>4832</v>
      </c>
      <c r="F361">
        <v>86.046180000000007</v>
      </c>
      <c r="G361">
        <v>86.000394200000002</v>
      </c>
      <c r="H361" s="5">
        <f>IF(F361&gt;0,F361-C361,"")</f>
        <v>-1.9999999992137418E-5</v>
      </c>
      <c r="I361" s="5">
        <f>IF(G361&gt;0,G361-D361,"")</f>
        <v>2.0000000233721948E-7</v>
      </c>
      <c r="J361" t="str">
        <f>""""&amp;B361&amp;""", "&amp;C361&amp;", "&amp;D361&amp;", """&amp;E361&amp;""", " &amp; F361 &amp; ", " &amp; G361</f>
        <v>"H(2) C(3) O(3)", 86.0462, 86.000394, "H2C3O3", 86.04618, 86.0003942</v>
      </c>
      <c r="K361" t="str">
        <f>"[TestCase(" &amp; J361 &amp; ")]"</f>
        <v>[TestCase("H(2) C(3) O(3)", 86.0462, 86.000394, "H2C3O3", 86.04618, 86.0003942)]</v>
      </c>
    </row>
    <row r="362" spans="1:11" x14ac:dyDescent="0.3">
      <c r="A362">
        <v>361</v>
      </c>
      <c r="B362" t="s">
        <v>1648</v>
      </c>
      <c r="C362" s="5">
        <v>86.089200000000005</v>
      </c>
      <c r="D362" s="5">
        <v>86.036778999999996</v>
      </c>
      <c r="E362" t="s">
        <v>4833</v>
      </c>
      <c r="F362">
        <v>86.089240000000004</v>
      </c>
      <c r="G362">
        <v>86.036777599999994</v>
      </c>
      <c r="H362" s="5">
        <f>IF(F362&gt;0,F362-C362,"")</f>
        <v>3.9999999998485691E-5</v>
      </c>
      <c r="I362" s="5">
        <f>IF(G362&gt;0,G362-D362,"")</f>
        <v>-1.4000000021496817E-6</v>
      </c>
      <c r="J362" t="str">
        <f>""""&amp;B362&amp;""", "&amp;C362&amp;", "&amp;D362&amp;", """&amp;E362&amp;""", " &amp; F362 &amp; ", " &amp; G362</f>
        <v>"H(6) C(4) O(2)", 86.0892, 86.036779, "H6C4O2", 86.08924, 86.0367776</v>
      </c>
      <c r="K362" t="str">
        <f>"[TestCase(" &amp; J362 &amp; ")]"</f>
        <v>[TestCase("H(6) C(4) O(2)", 86.0892, 86.036779, "H6C4O2", 86.08924, 86.0367776)]</v>
      </c>
    </row>
    <row r="363" spans="1:11" x14ac:dyDescent="0.3">
      <c r="A363">
        <v>362</v>
      </c>
      <c r="B363" t="s">
        <v>1655</v>
      </c>
      <c r="C363" s="5">
        <v>87.078800000000001</v>
      </c>
      <c r="D363" s="5">
        <v>87.010898999999995</v>
      </c>
      <c r="E363" t="s">
        <v>4834</v>
      </c>
      <c r="F363">
        <v>87.078879999999998</v>
      </c>
      <c r="G363">
        <v>87.010898600000004</v>
      </c>
      <c r="H363" s="5">
        <f>IF(F363&gt;0,F363-C363,"")</f>
        <v>7.9999999996971383E-5</v>
      </c>
      <c r="I363" s="5">
        <f>IF(G363&gt;0,G363-D363,"")</f>
        <v>-3.9999999046358425E-7</v>
      </c>
      <c r="J363" t="str">
        <f>""""&amp;B363&amp;""", "&amp;C363&amp;", "&amp;D363&amp;", """&amp;E363&amp;""", " &amp; F363 &amp; ", " &amp; G363</f>
        <v>"H C(6) N", 87.0788, 87.010899, "HC6N", 87.07888, 87.0108986</v>
      </c>
      <c r="K363" t="str">
        <f>"[TestCase(" &amp; J363 &amp; ")]"</f>
        <v>[TestCase("H C(6) N", 87.0788, 87.010899, "HC6N", 87.07888, 87.0108986)]</v>
      </c>
    </row>
    <row r="364" spans="1:11" x14ac:dyDescent="0.3">
      <c r="A364">
        <v>363</v>
      </c>
      <c r="B364" t="s">
        <v>1659</v>
      </c>
      <c r="C364" s="5">
        <v>87.143500000000003</v>
      </c>
      <c r="D364" s="5">
        <v>87.014269999999996</v>
      </c>
      <c r="E364" t="s">
        <v>4835</v>
      </c>
      <c r="F364">
        <v>87.144540000000006</v>
      </c>
      <c r="G364">
        <v>87.014268999999999</v>
      </c>
      <c r="H364" s="5">
        <f>IF(F364&gt;0,F364-C364,"")</f>
        <v>1.0400000000032605E-3</v>
      </c>
      <c r="I364" s="5">
        <f>IF(G364&gt;0,G364-D364,"")</f>
        <v>-9.9999999747524271E-7</v>
      </c>
      <c r="J364" t="str">
        <f>""""&amp;B364&amp;""", "&amp;C364&amp;", "&amp;D364&amp;", """&amp;E364&amp;""", " &amp; F364 &amp; ", " &amp; G364</f>
        <v>"H(5) C(3) N S", 87.1435, 87.01427, "H5C3NS", 87.14454, 87.014269</v>
      </c>
      <c r="K364" t="str">
        <f>"[TestCase(" &amp; J364 &amp; ")]"</f>
        <v>[TestCase("H(5) C(3) N S", 87.1435, 87.01427, "H5C3NS", 87.14454, 87.014269)]</v>
      </c>
    </row>
    <row r="365" spans="1:11" x14ac:dyDescent="0.3">
      <c r="A365">
        <v>364</v>
      </c>
      <c r="B365" t="s">
        <v>1662</v>
      </c>
      <c r="C365" s="5">
        <v>87.077299999999994</v>
      </c>
      <c r="D365" s="5">
        <v>87.032027999999997</v>
      </c>
      <c r="E365" t="s">
        <v>4836</v>
      </c>
      <c r="F365">
        <v>87.077340000000007</v>
      </c>
      <c r="G365">
        <v>87.032026999999999</v>
      </c>
      <c r="H365" s="5">
        <f>IF(F365&gt;0,F365-C365,"")</f>
        <v>4.0000000012696546E-5</v>
      </c>
      <c r="I365" s="5">
        <f>IF(G365&gt;0,G365-D365,"")</f>
        <v>-9.9999999747524271E-7</v>
      </c>
      <c r="J365" t="str">
        <f>""""&amp;B365&amp;""", "&amp;C365&amp;", "&amp;D365&amp;", """&amp;E365&amp;""", " &amp; F365 &amp; ", " &amp; G365</f>
        <v>"H(5) C(3) N O(2)", 87.0773, 87.032028, "H5C3NO2", 87.07734, 87.032027</v>
      </c>
      <c r="K365" t="str">
        <f>"[TestCase(" &amp; J365 &amp; ")]"</f>
        <v>[TestCase("H(5) C(3) N O(2)", 87.0773, 87.032028, "H5C3NO2", 87.07734, 87.032027)]</v>
      </c>
    </row>
    <row r="366" spans="1:11" x14ac:dyDescent="0.3">
      <c r="A366">
        <v>365</v>
      </c>
      <c r="B366" t="s">
        <v>1666</v>
      </c>
      <c r="C366" s="5">
        <v>87.186599999999999</v>
      </c>
      <c r="D366" s="5">
        <v>87.050655000000006</v>
      </c>
      <c r="E366" t="s">
        <v>4837</v>
      </c>
      <c r="F366">
        <v>0</v>
      </c>
      <c r="G366">
        <v>0</v>
      </c>
      <c r="H366" s="5" t="str">
        <f>IF(F366&gt;0,F366-C366,"")</f>
        <v/>
      </c>
      <c r="I366" s="5" t="str">
        <f>IF(G366&gt;0,G366-D366,"")</f>
        <v/>
      </c>
      <c r="J366" t="str">
        <f>""""&amp;B366&amp;""", "&amp;C366&amp;", "&amp;D366&amp;", """&amp;E366&amp;""", " &amp; F366 &amp; ", " &amp; G366</f>
        <v>"H(9) C(4) N O(-1) S", 87.1866, 87.050655, "H9C4NS&gt;O1", 0, 0</v>
      </c>
      <c r="K366" t="str">
        <f>"[TestCase(" &amp; J366 &amp; ")]"</f>
        <v>[TestCase("H(9) C(4) N O(-1) S", 87.1866, 87.050655, "H9C4NS&gt;O1", 0, 0)]</v>
      </c>
    </row>
    <row r="367" spans="1:11" x14ac:dyDescent="0.3">
      <c r="A367">
        <v>366</v>
      </c>
      <c r="B367" t="s">
        <v>1669</v>
      </c>
      <c r="C367" s="5">
        <v>87.120400000000004</v>
      </c>
      <c r="D367" s="5">
        <v>87.068414000000004</v>
      </c>
      <c r="E367" t="s">
        <v>4838</v>
      </c>
      <c r="F367">
        <v>87.120400000000004</v>
      </c>
      <c r="G367">
        <v>87.068410400000005</v>
      </c>
      <c r="H367" s="5">
        <f>IF(F367&gt;0,F367-C367,"")</f>
        <v>0</v>
      </c>
      <c r="I367" s="5">
        <f>IF(G367&gt;0,G367-D367,"")</f>
        <v>-3.5999999994373866E-6</v>
      </c>
      <c r="J367" t="str">
        <f>""""&amp;B367&amp;""", "&amp;C367&amp;", "&amp;D367&amp;", """&amp;E367&amp;""", " &amp; F367 &amp; ", " &amp; G367</f>
        <v>"H(9) C(4) N O", 87.1204, 87.068414, "H9C4NO", 87.1204, 87.0684104</v>
      </c>
      <c r="K367" t="str">
        <f>"[TestCase(" &amp; J367 &amp; ")]"</f>
        <v>[TestCase("H(9) C(4) N O", 87.1204, 87.068414, "H9C4NO", 87.1204, 87.0684104)]</v>
      </c>
    </row>
    <row r="368" spans="1:11" x14ac:dyDescent="0.3">
      <c r="A368">
        <v>367</v>
      </c>
      <c r="B368" t="s">
        <v>1673</v>
      </c>
      <c r="C368" s="5">
        <v>88.128299999999996</v>
      </c>
      <c r="D368" s="5">
        <v>87.998284999999996</v>
      </c>
      <c r="E368" t="s">
        <v>4839</v>
      </c>
      <c r="F368">
        <v>88.129260000000002</v>
      </c>
      <c r="G368">
        <v>87.9982854</v>
      </c>
      <c r="H368" s="5">
        <f>IF(F368&gt;0,F368-C368,"")</f>
        <v>9.6000000000628916E-4</v>
      </c>
      <c r="I368" s="5">
        <f>IF(G368&gt;0,G368-D368,"")</f>
        <v>4.0000000467443897E-7</v>
      </c>
      <c r="J368" t="str">
        <f>""""&amp;B368&amp;""", "&amp;C368&amp;", "&amp;D368&amp;", """&amp;E368&amp;""", " &amp; F368 &amp; ", " &amp; G368</f>
        <v>"H(4) C(3) O S", 88.1283, 87.998285, "H4C3OS", 88.12926, 87.9982854</v>
      </c>
      <c r="K368" t="str">
        <f>"[TestCase(" &amp; J368 &amp; ")]"</f>
        <v>[TestCase("H(4) C(3) O S", 88.1283, 87.998285, "H4C3OS", 88.12926, 87.9982854)]</v>
      </c>
    </row>
    <row r="369" spans="1:11" x14ac:dyDescent="0.3">
      <c r="A369">
        <v>368</v>
      </c>
      <c r="B369" t="s">
        <v>1677</v>
      </c>
      <c r="C369" s="5">
        <v>88.913799999999995</v>
      </c>
      <c r="D369" s="5">
        <v>88.996523999999994</v>
      </c>
      <c r="E369" t="s">
        <v>4840</v>
      </c>
      <c r="F369">
        <v>88.913796000000005</v>
      </c>
      <c r="G369">
        <v>88.996527599999993</v>
      </c>
      <c r="H369" s="5">
        <f>IF(F369&gt;0,F369-C369,"")</f>
        <v>-3.9999999899009708E-6</v>
      </c>
      <c r="I369" s="5">
        <f>IF(G369&gt;0,G369-D369,"")</f>
        <v>3.5999999994373866E-6</v>
      </c>
      <c r="J369" t="str">
        <f>""""&amp;B369&amp;""", "&amp;C369&amp;", "&amp;D369&amp;", """&amp;E369&amp;""", " &amp; F369 &amp; ", " &amp; G369</f>
        <v>"H C(-9) 13C(9) O(3) P", 88.9138, 88.996524, "H^13.003355C9O3P&gt;C9", 88.913796, 88.9965276</v>
      </c>
      <c r="K369" t="str">
        <f>"[TestCase(" &amp; J369 &amp; ")]"</f>
        <v>[TestCase("H C(-9) 13C(9) O(3) P", 88.9138, 88.996524, "H^13.003355C9O3P&gt;C9", 88.913796, 88.9965276)]</v>
      </c>
    </row>
    <row r="370" spans="1:11" x14ac:dyDescent="0.3">
      <c r="A370">
        <v>369</v>
      </c>
      <c r="B370" t="s">
        <v>1680</v>
      </c>
      <c r="C370" s="5">
        <v>89.0501</v>
      </c>
      <c r="D370" s="5">
        <v>89.011292999999995</v>
      </c>
      <c r="E370" t="s">
        <v>4841</v>
      </c>
      <c r="F370">
        <v>89.050160000000005</v>
      </c>
      <c r="G370">
        <v>89.011292800000007</v>
      </c>
      <c r="H370" s="5">
        <f>IF(F370&gt;0,F370-C370,"")</f>
        <v>6.0000000004833964E-5</v>
      </c>
      <c r="I370" s="5">
        <f>IF(G370&gt;0,G370-D370,"")</f>
        <v>-1.9999998812636477E-7</v>
      </c>
      <c r="J370" t="str">
        <f>""""&amp;B370&amp;""", "&amp;C370&amp;", "&amp;D370&amp;", """&amp;E370&amp;""", " &amp; F370 &amp; ", " &amp; G370</f>
        <v>"H(3) C(2) N O(3)", 89.0501, 89.011293, "H3C2NO3", 89.05016, 89.0112928</v>
      </c>
      <c r="K370" t="str">
        <f>"[TestCase(" &amp; J370 &amp; ")]"</f>
        <v>[TestCase("H(3) C(2) N O(3)", 89.0501, 89.011293, "H3C2NO3", 89.05016, 89.0112928)]</v>
      </c>
    </row>
    <row r="371" spans="1:11" x14ac:dyDescent="0.3">
      <c r="A371">
        <v>370</v>
      </c>
      <c r="B371" t="s">
        <v>1683</v>
      </c>
      <c r="C371" s="5">
        <v>89.094700000000003</v>
      </c>
      <c r="D371" s="5">
        <v>89.026549000000003</v>
      </c>
      <c r="E371" t="s">
        <v>4842</v>
      </c>
      <c r="F371">
        <v>89.094759999999994</v>
      </c>
      <c r="G371">
        <v>89.026547800000003</v>
      </c>
      <c r="H371" s="5">
        <f>IF(F371&gt;0,F371-C371,"")</f>
        <v>5.999999999062311E-5</v>
      </c>
      <c r="I371" s="5">
        <f>IF(G371&gt;0,G371-D371,"")</f>
        <v>-1.1999999998124622E-6</v>
      </c>
      <c r="J371" t="str">
        <f>""""&amp;B371&amp;""", "&amp;C371&amp;", "&amp;D371&amp;", """&amp;E371&amp;""", " &amp; F371 &amp; ", " &amp; G371</f>
        <v>"H(3) C(6) N", 89.0947, 89.026549, "H3C6N", 89.09476, 89.0265478</v>
      </c>
      <c r="K371" t="str">
        <f>"[TestCase(" &amp; J371 &amp; ")]"</f>
        <v>[TestCase("H(3) C(6) N", 89.0947, 89.026549, "H3C6N", 89.09476, 89.0265478)]</v>
      </c>
    </row>
    <row r="372" spans="1:11" x14ac:dyDescent="0.3">
      <c r="A372">
        <v>371</v>
      </c>
      <c r="B372" t="s">
        <v>1686</v>
      </c>
      <c r="C372" s="5">
        <v>90.122500000000002</v>
      </c>
      <c r="D372" s="5">
        <v>90.046949999999995</v>
      </c>
      <c r="E372" t="s">
        <v>4843</v>
      </c>
      <c r="F372">
        <v>90.122540000000001</v>
      </c>
      <c r="G372">
        <v>90.046947599999996</v>
      </c>
      <c r="H372" s="5">
        <f>IF(F372&gt;0,F372-C372,"")</f>
        <v>3.9999999998485691E-5</v>
      </c>
      <c r="I372" s="5">
        <f>IF(G372&gt;0,G372-D372,"")</f>
        <v>-2.3999999996249244E-6</v>
      </c>
      <c r="J372" t="str">
        <f>""""&amp;B372&amp;""", "&amp;C372&amp;", "&amp;D372&amp;", """&amp;E372&amp;""", " &amp; F372 &amp; ", " &amp; G372</f>
        <v>"H(6) C(7)", 90.1225, 90.04695, "H6C7", 90.12254, 90.0469476</v>
      </c>
      <c r="K372" t="str">
        <f>"[TestCase(" &amp; J372 &amp; ")]"</f>
        <v>[TestCase("H(6) C(7)", 90.1225, 90.04695, "H6C7", 90.12254, 90.0469476)]</v>
      </c>
    </row>
    <row r="373" spans="1:11" x14ac:dyDescent="0.3">
      <c r="A373">
        <v>372</v>
      </c>
      <c r="B373" t="s">
        <v>1690</v>
      </c>
      <c r="C373" s="5">
        <v>90.135300000000001</v>
      </c>
      <c r="D373" s="5">
        <v>90.084147999999999</v>
      </c>
      <c r="E373" t="s">
        <v>4844</v>
      </c>
      <c r="F373">
        <v>90.135328999999999</v>
      </c>
      <c r="G373">
        <v>90.084147200000004</v>
      </c>
      <c r="H373" s="5">
        <f>IF(F373&gt;0,F373-C373,"")</f>
        <v>2.8999999997836312E-5</v>
      </c>
      <c r="I373" s="5">
        <f>IF(G373&gt;0,G373-D373,"")</f>
        <v>-7.9999999513802322E-7</v>
      </c>
      <c r="J373" t="str">
        <f>""""&amp;B373&amp;""", "&amp;C373&amp;", "&amp;D373&amp;", """&amp;E373&amp;""", " &amp; F373 &amp; ", " &amp; G373</f>
        <v>"H(2) 2H(5) C(4) N O", 90.1353, 90.084148, "H2D5C4NO", 90.135329, 90.0841472</v>
      </c>
      <c r="K373" t="str">
        <f>"[TestCase(" &amp; J373 &amp; ")]"</f>
        <v>[TestCase("H(2) 2H(5) C(4) N O", 90.1353, 90.084148, "H2D5C4NO", 90.135329, 90.0841472)]</v>
      </c>
    </row>
    <row r="374" spans="1:11" x14ac:dyDescent="0.3">
      <c r="A374">
        <v>373</v>
      </c>
      <c r="B374" t="s">
        <v>1693</v>
      </c>
      <c r="C374" s="5">
        <v>92.095399999999998</v>
      </c>
      <c r="D374" s="5">
        <v>92.026214999999993</v>
      </c>
      <c r="E374" t="s">
        <v>4845</v>
      </c>
      <c r="F374">
        <v>92.095359999999999</v>
      </c>
      <c r="G374">
        <v>92.026213400000003</v>
      </c>
      <c r="H374" s="5">
        <f>IF(F374&gt;0,F374-C374,"")</f>
        <v>-3.9999999998485691E-5</v>
      </c>
      <c r="I374" s="5">
        <f>IF(G374&gt;0,G374-D374,"")</f>
        <v>-1.5999999902760464E-6</v>
      </c>
      <c r="J374" t="str">
        <f>""""&amp;B374&amp;""", "&amp;C374&amp;", "&amp;D374&amp;", """&amp;E374&amp;""", " &amp; F374 &amp; ", " &amp; G374</f>
        <v>"H(4) C(6) O", 92.0954, 92.026215, "H4C6O", 92.09536, 92.0262134</v>
      </c>
      <c r="K374" t="str">
        <f>"[TestCase(" &amp; J374 &amp; ")]"</f>
        <v>[TestCase("H(4) C(6) O", 92.0954, 92.026215, "H4C6O", 92.09536, 92.0262134)]</v>
      </c>
    </row>
    <row r="375" spans="1:11" x14ac:dyDescent="0.3">
      <c r="A375">
        <v>374</v>
      </c>
      <c r="B375" t="s">
        <v>1696</v>
      </c>
      <c r="C375" s="5">
        <v>93.021699999999996</v>
      </c>
      <c r="D375" s="5">
        <v>92.997964999999994</v>
      </c>
      <c r="E375" t="s">
        <v>4846</v>
      </c>
      <c r="F375">
        <v>93.021760999999998</v>
      </c>
      <c r="G375">
        <v>92.997965399999998</v>
      </c>
      <c r="H375" s="5">
        <f>IF(F375&gt;0,F375-C375,"")</f>
        <v>6.1000000002309207E-5</v>
      </c>
      <c r="I375" s="5">
        <f>IF(G375&gt;0,G375-D375,"")</f>
        <v>4.0000000467443897E-7</v>
      </c>
      <c r="J375" t="str">
        <f>""""&amp;B375&amp;""", "&amp;C375&amp;", "&amp;D375&amp;", """&amp;E375&amp;""", " &amp; F375 &amp; ", " &amp; G375</f>
        <v>"H(4) C N O(2) P", 93.0217, 92.997965, "H4CNO2P", 93.021761, 92.9979654</v>
      </c>
      <c r="K375" t="str">
        <f>"[TestCase(" &amp; J375 &amp; ")]"</f>
        <v>[TestCase("H(4) C N O(2) P", 93.0217, 92.997965, "H4CNO2P", 93.021761, 92.9979654)]</v>
      </c>
    </row>
    <row r="376" spans="1:11" x14ac:dyDescent="0.3">
      <c r="A376">
        <v>375</v>
      </c>
      <c r="B376" t="s">
        <v>1699</v>
      </c>
      <c r="C376" s="5">
        <v>94.006500000000003</v>
      </c>
      <c r="D376" s="5">
        <v>93.981981000000005</v>
      </c>
      <c r="E376" t="s">
        <v>4847</v>
      </c>
      <c r="F376">
        <v>94.006480999999994</v>
      </c>
      <c r="G376">
        <v>93.9819818</v>
      </c>
      <c r="H376" s="5">
        <f>IF(F376&gt;0,F376-C376,"")</f>
        <v>-1.900000000887303E-5</v>
      </c>
      <c r="I376" s="5">
        <f>IF(G376&gt;0,G376-D376,"")</f>
        <v>7.9999999513802322E-7</v>
      </c>
      <c r="J376" t="str">
        <f>""""&amp;B376&amp;""", "&amp;C376&amp;", "&amp;D376&amp;", """&amp;E376&amp;""", " &amp; F376 &amp; ", " &amp; G376</f>
        <v>"H(3) C O(3) P", 94.0065, 93.981981, "H3CO3P", 94.006481, 93.9819818</v>
      </c>
      <c r="K376" t="str">
        <f>"[TestCase(" &amp; J376 &amp; ")]"</f>
        <v>[TestCase("H(3) C O(3) P", 94.0065, 93.981981, "H3CO3P", 94.006481, 93.9819818)]</v>
      </c>
    </row>
    <row r="377" spans="1:11" x14ac:dyDescent="0.3">
      <c r="A377">
        <v>376</v>
      </c>
      <c r="B377" t="s">
        <v>1703</v>
      </c>
      <c r="C377" s="5">
        <v>94.111199999999997</v>
      </c>
      <c r="D377" s="5">
        <v>94.041865000000001</v>
      </c>
      <c r="E377" t="s">
        <v>4848</v>
      </c>
      <c r="F377">
        <v>94.111239999999995</v>
      </c>
      <c r="G377">
        <v>94.041862600000002</v>
      </c>
      <c r="H377" s="5">
        <f>IF(F377&gt;0,F377-C377,"")</f>
        <v>3.9999999998485691E-5</v>
      </c>
      <c r="I377" s="5">
        <f>IF(G377&gt;0,G377-D377,"")</f>
        <v>-2.3999999996249244E-6</v>
      </c>
      <c r="J377" t="str">
        <f>""""&amp;B377&amp;""", "&amp;C377&amp;", "&amp;D377&amp;", """&amp;E377&amp;""", " &amp; F377 &amp; ", " &amp; G377</f>
        <v>"H(6) C(6) O", 94.1112, 94.041865, "H6C6O", 94.11124, 94.0418626</v>
      </c>
      <c r="K377" t="str">
        <f>"[TestCase(" &amp; J377 &amp; ")]"</f>
        <v>[TestCase("H(6) C(6) O", 94.1112, 94.041865, "H6C6O", 94.11124, 94.0418626)]</v>
      </c>
    </row>
    <row r="378" spans="1:11" x14ac:dyDescent="0.3">
      <c r="A378">
        <v>377</v>
      </c>
      <c r="B378" t="s">
        <v>1706</v>
      </c>
      <c r="C378" s="5">
        <v>95.077799999999996</v>
      </c>
      <c r="D378" s="5">
        <v>94.967714000000001</v>
      </c>
      <c r="E378" t="s">
        <v>4849</v>
      </c>
      <c r="F378">
        <v>95.078879999999998</v>
      </c>
      <c r="G378">
        <v>94.967715600000005</v>
      </c>
      <c r="H378" s="5">
        <f>IF(F378&gt;0,F378-C378,"")</f>
        <v>1.0800000000017462E-3</v>
      </c>
      <c r="I378" s="5">
        <f>IF(G378&gt;0,G378-D378,"")</f>
        <v>1.6000000044869012E-6</v>
      </c>
      <c r="J378" t="str">
        <f>""""&amp;B378&amp;""", "&amp;C378&amp;", "&amp;D378&amp;", """&amp;E378&amp;""", " &amp; F378 &amp; ", " &amp; G378</f>
        <v>"H N O(3) S", 95.0778, 94.967714, "HNO3S", 95.07888, 94.9677156</v>
      </c>
      <c r="K378" t="str">
        <f>"[TestCase(" &amp; J378 &amp; ")]"</f>
        <v>[TestCase("H N O(3) S", 95.0778, 94.967714, "HNO3S", 95.07888, 94.9677156)]</v>
      </c>
    </row>
    <row r="379" spans="1:11" x14ac:dyDescent="0.3">
      <c r="A379">
        <v>378</v>
      </c>
      <c r="B379" t="s">
        <v>1710</v>
      </c>
      <c r="C379" s="5">
        <v>96.045500000000004</v>
      </c>
      <c r="D379" s="5">
        <v>95.943487000000005</v>
      </c>
      <c r="E379" t="s">
        <v>4850</v>
      </c>
      <c r="F379">
        <v>96.046501000000006</v>
      </c>
      <c r="G379">
        <v>95.943489600000007</v>
      </c>
      <c r="H379" s="5">
        <f>IF(F379&gt;0,F379-C379,"")</f>
        <v>1.0010000000022501E-3</v>
      </c>
      <c r="I379" s="5">
        <f>IF(G379&gt;0,G379-D379,"")</f>
        <v>2.6000000019621439E-6</v>
      </c>
      <c r="J379" t="str">
        <f>""""&amp;B379&amp;""", "&amp;C379&amp;", "&amp;D379&amp;", """&amp;E379&amp;""", " &amp; F379 &amp; ", " &amp; G379</f>
        <v>"H O(2) P S", 96.0455, 95.943487, "HO2PS", 96.046501, 95.9434896</v>
      </c>
      <c r="K379" t="str">
        <f>"[TestCase(" &amp; J379 &amp; ")]"</f>
        <v>[TestCase("H O(2) P S", 96.0455, 95.943487, "HO2PS", 96.046501, 95.9434896)]</v>
      </c>
    </row>
    <row r="380" spans="1:11" x14ac:dyDescent="0.3">
      <c r="A380">
        <v>379</v>
      </c>
      <c r="B380" t="s">
        <v>1713</v>
      </c>
      <c r="C380" s="5">
        <v>96.084100000000007</v>
      </c>
      <c r="D380" s="5">
        <v>96.021129000000002</v>
      </c>
      <c r="E380" t="s">
        <v>4851</v>
      </c>
      <c r="F380">
        <v>96.084059999999994</v>
      </c>
      <c r="G380">
        <v>96.021128399999995</v>
      </c>
      <c r="H380" s="5">
        <f>IF(F380&gt;0,F380-C380,"")</f>
        <v>-4.0000000012696546E-5</v>
      </c>
      <c r="I380" s="5">
        <f>IF(G380&gt;0,G380-D380,"")</f>
        <v>-6.0000000701165845E-7</v>
      </c>
      <c r="J380" t="str">
        <f>""""&amp;B380&amp;""", "&amp;C380&amp;", "&amp;D380&amp;", """&amp;E380&amp;""", " &amp; F380 &amp; ", " &amp; G380</f>
        <v>"H(4) C(5) O(2)", 96.0841, 96.021129, "H4C5O2", 96.08406, 96.0211284</v>
      </c>
      <c r="K380" t="str">
        <f>"[TestCase(" &amp; J380 &amp; ")]"</f>
        <v>[TestCase("H(4) C(5) O(2)", 96.0841, 96.021129, "H4C5O2", 96.08406, 96.0211284)]</v>
      </c>
    </row>
    <row r="381" spans="1:11" x14ac:dyDescent="0.3">
      <c r="A381">
        <v>380</v>
      </c>
      <c r="B381" t="s">
        <v>1718</v>
      </c>
      <c r="C381" s="5">
        <v>96.127099999999999</v>
      </c>
      <c r="D381" s="5">
        <v>96.057514999999995</v>
      </c>
      <c r="E381" t="s">
        <v>4852</v>
      </c>
      <c r="F381">
        <v>96.127120000000005</v>
      </c>
      <c r="G381">
        <v>96.0575118</v>
      </c>
      <c r="H381" s="5">
        <f>IF(F381&gt;0,F381-C381,"")</f>
        <v>2.0000000006348273E-5</v>
      </c>
      <c r="I381" s="5">
        <f>IF(G381&gt;0,G381-D381,"")</f>
        <v>-3.1999999947629476E-6</v>
      </c>
      <c r="J381" t="str">
        <f>""""&amp;B381&amp;""", "&amp;C381&amp;", "&amp;D381&amp;", """&amp;E381&amp;""", " &amp; F381 &amp; ", " &amp; G381</f>
        <v>"H(8) C(6) O", 96.1271, 96.057515, "H8C6O", 96.12712, 96.0575118</v>
      </c>
      <c r="K381" t="str">
        <f>"[TestCase(" &amp; J381 &amp; ")]"</f>
        <v>[TestCase("H(8) C(6) O", 96.1271, 96.057515, "H8C6O", 96.12712, 96.0575118)]</v>
      </c>
    </row>
    <row r="382" spans="1:11" x14ac:dyDescent="0.3">
      <c r="A382">
        <v>381</v>
      </c>
      <c r="B382" t="s">
        <v>1720</v>
      </c>
      <c r="C382" s="5">
        <v>97.072100000000006</v>
      </c>
      <c r="D382" s="5">
        <v>97.016378000000003</v>
      </c>
      <c r="E382" t="s">
        <v>4853</v>
      </c>
      <c r="F382">
        <v>97.072159999999997</v>
      </c>
      <c r="G382">
        <v>97.016377800000001</v>
      </c>
      <c r="H382" s="5">
        <f>IF(F382&gt;0,F382-C382,"")</f>
        <v>5.999999999062311E-5</v>
      </c>
      <c r="I382" s="5">
        <f>IF(G382&gt;0,G382-D382,"")</f>
        <v>-2.0000000233721948E-7</v>
      </c>
      <c r="J382" t="str">
        <f>""""&amp;B382&amp;""", "&amp;C382&amp;", "&amp;D382&amp;", """&amp;E382&amp;""", " &amp; F382 &amp; ", " &amp; G382</f>
        <v>"H(3) C(4) N O(2)", 97.0721, 97.016378, "H3C4NO2", 97.07216, 97.0163778</v>
      </c>
      <c r="K382" t="str">
        <f>"[TestCase(" &amp; J382 &amp; ")]"</f>
        <v>[TestCase("H(3) C(4) N O(2)", 97.0721, 97.016378, "H3C4NO2", 97.07216, 97.0163778)]</v>
      </c>
    </row>
    <row r="383" spans="1:11" x14ac:dyDescent="0.3">
      <c r="A383">
        <v>382</v>
      </c>
      <c r="B383" t="s">
        <v>1722</v>
      </c>
      <c r="C383" s="5">
        <v>97.158199999999994</v>
      </c>
      <c r="D383" s="5">
        <v>97.089149000000006</v>
      </c>
      <c r="E383" t="s">
        <v>4854</v>
      </c>
      <c r="F383">
        <v>97.158280000000005</v>
      </c>
      <c r="G383">
        <v>97.089144599999997</v>
      </c>
      <c r="H383" s="5">
        <f>IF(F383&gt;0,F383-C383,"")</f>
        <v>8.0000000011182237E-5</v>
      </c>
      <c r="I383" s="5">
        <f>IF(G383&gt;0,G383-D383,"")</f>
        <v>-4.4000000087862645E-6</v>
      </c>
      <c r="J383" t="str">
        <f>""""&amp;B383&amp;""", "&amp;C383&amp;", "&amp;D383&amp;", """&amp;E383&amp;""", " &amp; F383 &amp; ", " &amp; G383</f>
        <v>"H(11) C(6) N", 97.1582, 97.089149, "H11C6N", 97.15828, 97.0891446</v>
      </c>
      <c r="K383" t="str">
        <f>"[TestCase(" &amp; J383 &amp; ")]"</f>
        <v>[TestCase("H(11) C(6) N", 97.1582, 97.089149, "H11C6N", 97.15828, 97.0891446)]</v>
      </c>
    </row>
    <row r="384" spans="1:11" x14ac:dyDescent="0.3">
      <c r="A384">
        <v>383</v>
      </c>
      <c r="B384" t="s">
        <v>1725</v>
      </c>
      <c r="C384" s="5">
        <v>98.143000000000001</v>
      </c>
      <c r="D384" s="5">
        <v>98.073165000000003</v>
      </c>
      <c r="E384" t="s">
        <v>4855</v>
      </c>
      <c r="F384">
        <v>98.143000000000001</v>
      </c>
      <c r="G384">
        <v>98.073160999999999</v>
      </c>
      <c r="H384" s="5">
        <f>IF(F384&gt;0,F384-C384,"")</f>
        <v>0</v>
      </c>
      <c r="I384" s="5">
        <f>IF(G384&gt;0,G384-D384,"")</f>
        <v>-4.0000000041118255E-6</v>
      </c>
      <c r="J384" t="str">
        <f>""""&amp;B384&amp;""", "&amp;C384&amp;", "&amp;D384&amp;", """&amp;E384&amp;""", " &amp; F384 &amp; ", " &amp; G384</f>
        <v>"H(10) C(6) O", 98.143, 98.073165, "H10C6O", 98.143, 98.073161</v>
      </c>
      <c r="K384" t="str">
        <f>"[TestCase(" &amp; J384 &amp; ")]"</f>
        <v>[TestCase("H(10) C(6) O", 98.143, 98.073165, "H10C6O", 98.143, 98.073161)]</v>
      </c>
    </row>
    <row r="385" spans="1:11" x14ac:dyDescent="0.3">
      <c r="A385">
        <v>384</v>
      </c>
      <c r="B385" t="s">
        <v>1728</v>
      </c>
      <c r="C385" s="5">
        <v>99.132599999999996</v>
      </c>
      <c r="D385" s="5">
        <v>99.047285000000002</v>
      </c>
      <c r="E385" t="s">
        <v>4856</v>
      </c>
      <c r="F385">
        <v>0</v>
      </c>
      <c r="G385">
        <v>0</v>
      </c>
      <c r="H385" s="5" t="str">
        <f>IF(F385&gt;0,F385-C385,"")</f>
        <v/>
      </c>
      <c r="I385" s="5" t="str">
        <f>IF(G385&gt;0,G385-D385,"")</f>
        <v/>
      </c>
      <c r="J385" t="str">
        <f>""""&amp;B385&amp;""", "&amp;C385&amp;", "&amp;D385&amp;", """&amp;E385&amp;""", " &amp; F385 &amp; ", " &amp; G385</f>
        <v>"H(5) C(8) N O(-1)", 99.1326, 99.047285, "H5C8N&gt;O1", 0, 0</v>
      </c>
      <c r="K385" t="str">
        <f>"[TestCase(" &amp; J385 &amp; ")]"</f>
        <v>[TestCase("H(5) C(8) N O(-1)", 99.1326, 99.047285, "H5C8N&gt;O1", 0, 0)]</v>
      </c>
    </row>
    <row r="386" spans="1:11" x14ac:dyDescent="0.3">
      <c r="A386">
        <v>385</v>
      </c>
      <c r="B386" t="s">
        <v>1731</v>
      </c>
      <c r="C386" s="5">
        <v>99.131100000000004</v>
      </c>
      <c r="D386" s="5">
        <v>99.068414000000004</v>
      </c>
      <c r="E386" t="s">
        <v>4857</v>
      </c>
      <c r="F386">
        <v>99.131100000000004</v>
      </c>
      <c r="G386">
        <v>99.068410400000005</v>
      </c>
      <c r="H386" s="5">
        <f>IF(F386&gt;0,F386-C386,"")</f>
        <v>0</v>
      </c>
      <c r="I386" s="5">
        <f>IF(G386&gt;0,G386-D386,"")</f>
        <v>-3.5999999994373866E-6</v>
      </c>
      <c r="J386" t="str">
        <f>""""&amp;B386&amp;""", "&amp;C386&amp;", "&amp;D386&amp;", """&amp;E386&amp;""", " &amp; F386 &amp; ", " &amp; G386</f>
        <v>"H(9) C(5) N O", 99.1311, 99.068414, "H9C5NO", 99.1311, 99.0684104</v>
      </c>
      <c r="K386" t="str">
        <f>"[TestCase(" &amp; J386 &amp; ")]"</f>
        <v>[TestCase("H(9) C(5) N O", 99.1311, 99.068414, "H9C5NO", 99.1311, 99.0684104)]</v>
      </c>
    </row>
    <row r="387" spans="1:11" x14ac:dyDescent="0.3">
      <c r="A387">
        <v>386</v>
      </c>
      <c r="B387" t="s">
        <v>1734</v>
      </c>
      <c r="C387" s="5">
        <v>99.134399999999999</v>
      </c>
      <c r="D387" s="5">
        <v>99.079646999999994</v>
      </c>
      <c r="E387" t="s">
        <v>4858</v>
      </c>
      <c r="F387">
        <v>99.134479999999996</v>
      </c>
      <c r="G387">
        <v>99.079643399999995</v>
      </c>
      <c r="H387" s="5">
        <f>IF(F387&gt;0,F387-C387,"")</f>
        <v>7.9999999996971383E-5</v>
      </c>
      <c r="I387" s="5">
        <f>IF(G387&gt;0,G387-D387,"")</f>
        <v>-3.5999999994373866E-6</v>
      </c>
      <c r="J387" t="str">
        <f>""""&amp;B387&amp;""", "&amp;C387&amp;", "&amp;D387&amp;", """&amp;E387&amp;""", " &amp; F387 &amp; ", " &amp; G387</f>
        <v>"H(9) C(4) N(3)", 99.1344, 99.079647, "H9C4N3", 99.13448, 99.0796434</v>
      </c>
      <c r="K387" t="str">
        <f>"[TestCase(" &amp; J387 &amp; ")]"</f>
        <v>[TestCase("H(9) C(4) N(3)", 99.1344, 99.079647, "H9C4N3", 99.13448, 99.0796434)]</v>
      </c>
    </row>
    <row r="388" spans="1:11" x14ac:dyDescent="0.3">
      <c r="A388">
        <v>387</v>
      </c>
      <c r="B388" t="s">
        <v>1738</v>
      </c>
      <c r="C388" s="5">
        <v>100.0728</v>
      </c>
      <c r="D388" s="5">
        <v>100.01604399999999</v>
      </c>
      <c r="E388" t="s">
        <v>4859</v>
      </c>
      <c r="F388">
        <v>100.07276</v>
      </c>
      <c r="G388">
        <v>100.0160434</v>
      </c>
      <c r="H388" s="5">
        <f>IF(F388&gt;0,F388-C388,"")</f>
        <v>-3.9999999998485691E-5</v>
      </c>
      <c r="I388" s="5">
        <f>IF(G388&gt;0,G388-D388,"")</f>
        <v>-5.9999999280080374E-7</v>
      </c>
      <c r="J388" t="str">
        <f>""""&amp;B388&amp;""", "&amp;C388&amp;", "&amp;D388&amp;", """&amp;E388&amp;""", " &amp; F388 &amp; ", " &amp; G388</f>
        <v>"H(4) C(4) O(3)", 100.0728, 100.016044, "H4C4O3", 100.07276, 100.0160434</v>
      </c>
      <c r="K388" t="str">
        <f>"[TestCase(" &amp; J388 &amp; ")]"</f>
        <v>[TestCase("H(4) C(4) O(3)", 100.0728, 100.016044, "H4C4O3", 100.07276, 100.0160434)]</v>
      </c>
    </row>
    <row r="389" spans="1:11" x14ac:dyDescent="0.3">
      <c r="A389">
        <v>388</v>
      </c>
      <c r="B389" t="s">
        <v>1743</v>
      </c>
      <c r="C389" s="5">
        <v>100.1191</v>
      </c>
      <c r="D389" s="5">
        <v>100.06366300000001</v>
      </c>
      <c r="E389" t="s">
        <v>4860</v>
      </c>
      <c r="F389">
        <v>100.11920000000001</v>
      </c>
      <c r="G389">
        <v>100.0636598</v>
      </c>
      <c r="H389" s="5">
        <f>IF(F389&gt;0,F389-C389,"")</f>
        <v>1.0000000000331966E-4</v>
      </c>
      <c r="I389" s="5">
        <f>IF(G389&gt;0,G389-D389,"")</f>
        <v>-3.2000000089738023E-6</v>
      </c>
      <c r="J389" t="str">
        <f>""""&amp;B389&amp;""", "&amp;C389&amp;", "&amp;D389&amp;", """&amp;E389&amp;""", " &amp; F389 &amp; ", " &amp; G389</f>
        <v>"H(8) C(4) N(2) O", 100.1191, 100.063663, "H8C4N2O", 100.1192, 100.0636598</v>
      </c>
      <c r="K389" t="str">
        <f>"[TestCase(" &amp; J389 &amp; ")]"</f>
        <v>[TestCase("H(8) C(4) N(2) O", 100.1191, 100.063663, "H8C4N2O", 100.1192, 100.0636598)]</v>
      </c>
    </row>
    <row r="390" spans="1:11" x14ac:dyDescent="0.3">
      <c r="A390">
        <v>389</v>
      </c>
      <c r="B390" t="s">
        <v>1746</v>
      </c>
      <c r="C390" s="5">
        <v>101.1469</v>
      </c>
      <c r="D390" s="5">
        <v>101.084064</v>
      </c>
      <c r="E390" t="s">
        <v>4861</v>
      </c>
      <c r="F390">
        <v>101.14698</v>
      </c>
      <c r="G390">
        <v>101.0840596</v>
      </c>
      <c r="H390" s="5">
        <f>IF(F390&gt;0,F390-C390,"")</f>
        <v>7.9999999996971383E-5</v>
      </c>
      <c r="I390" s="5">
        <f>IF(G390&gt;0,G390-D390,"")</f>
        <v>-4.3999999945754098E-6</v>
      </c>
      <c r="J390" t="str">
        <f>""""&amp;B390&amp;""", "&amp;C390&amp;", "&amp;D390&amp;", """&amp;E390&amp;""", " &amp; F390 &amp; ", " &amp; G390</f>
        <v>"H(11) C(5) N O", 101.1469, 101.084064, "H11C5NO", 101.14698, 101.0840596</v>
      </c>
      <c r="K390" t="str">
        <f>"[TestCase(" &amp; J390 &amp; ")]"</f>
        <v>[TestCase("H(11) C(5) N O", 101.1469, 101.084064, "H11C5NO", 101.14698, 101.0840596)]</v>
      </c>
    </row>
    <row r="391" spans="1:11" x14ac:dyDescent="0.3">
      <c r="A391">
        <v>390</v>
      </c>
      <c r="B391" t="s">
        <v>1749</v>
      </c>
      <c r="C391" s="5">
        <v>103.98269999999999</v>
      </c>
      <c r="D391" s="5">
        <v>103.960719</v>
      </c>
      <c r="E391" t="s">
        <v>4862</v>
      </c>
      <c r="F391">
        <v>103.98269999999999</v>
      </c>
      <c r="G391">
        <v>103.960719</v>
      </c>
      <c r="H391" s="5">
        <f>IF(F391&gt;0,F391-C391,"")</f>
        <v>0</v>
      </c>
      <c r="I391" s="5">
        <f>IF(G391&gt;0,G391-D391,"")</f>
        <v>0</v>
      </c>
      <c r="J391" t="str">
        <f>""""&amp;B391&amp;""", "&amp;C391&amp;", "&amp;D391&amp;", """&amp;E391&amp;""", " &amp; F391 &amp; ", " &amp; G391</f>
        <v>"H(5) C(2) As", 103.9827, 103.960719, "H5C2As", 103.9827, 103.960719</v>
      </c>
      <c r="K391" t="str">
        <f>"[TestCase(" &amp; J391 &amp; ")]"</f>
        <v>[TestCase("H(5) C(2) As", 103.9827, 103.960719, "H5C2As", 103.9827, 103.960719)]</v>
      </c>
    </row>
    <row r="392" spans="1:11" x14ac:dyDescent="0.3">
      <c r="A392">
        <v>391</v>
      </c>
      <c r="B392" t="s">
        <v>1752</v>
      </c>
      <c r="C392" s="5">
        <v>104.1277</v>
      </c>
      <c r="D392" s="5">
        <v>103.9932</v>
      </c>
      <c r="E392" t="s">
        <v>4863</v>
      </c>
      <c r="F392">
        <v>104.12866</v>
      </c>
      <c r="G392">
        <v>103.99320040000001</v>
      </c>
      <c r="H392" s="5">
        <f>IF(F392&gt;0,F392-C392,"")</f>
        <v>9.599999999920783E-4</v>
      </c>
      <c r="I392" s="5">
        <f>IF(G392&gt;0,G392-D392,"")</f>
        <v>4.0000000467443897E-7</v>
      </c>
      <c r="J392" t="str">
        <f>""""&amp;B392&amp;""", "&amp;C392&amp;", "&amp;D392&amp;", """&amp;E392&amp;""", " &amp; F392 &amp; ", " &amp; G392</f>
        <v>"H(4) C(3) O(2) S", 104.1277, 103.9932, "H4C3O2S", 104.12866, 103.9932004</v>
      </c>
      <c r="K392" t="str">
        <f>"[TestCase(" &amp; J392 &amp; ")]"</f>
        <v>[TestCase("H(4) C(3) O(2) S", 104.1277, 103.9932, "H4C3O2S", 104.12866, 103.9932004)]</v>
      </c>
    </row>
    <row r="393" spans="1:11" x14ac:dyDescent="0.3">
      <c r="A393">
        <v>392</v>
      </c>
      <c r="B393" t="s">
        <v>1756</v>
      </c>
      <c r="C393" s="5">
        <v>104.1061</v>
      </c>
      <c r="D393" s="5">
        <v>104.02621499999999</v>
      </c>
      <c r="E393" t="s">
        <v>4864</v>
      </c>
      <c r="F393">
        <v>104.10606</v>
      </c>
      <c r="G393">
        <v>104.0262134</v>
      </c>
      <c r="H393" s="5">
        <f>IF(F393&gt;0,F393-C393,"")</f>
        <v>-3.9999999998485691E-5</v>
      </c>
      <c r="I393" s="5">
        <f>IF(G393&gt;0,G393-D393,"")</f>
        <v>-1.5999999902760464E-6</v>
      </c>
      <c r="J393" t="str">
        <f>""""&amp;B393&amp;""", "&amp;C393&amp;", "&amp;D393&amp;", """&amp;E393&amp;""", " &amp; F393 &amp; ", " &amp; G393</f>
        <v>"H(4) C(7) O", 104.1061, 104.026215, "H4C7O", 104.10606, 104.0262134</v>
      </c>
      <c r="K393" t="str">
        <f>"[TestCase(" &amp; J393 &amp; ")]"</f>
        <v>[TestCase("H(4) C(7) O", 104.1061, 104.026215, "H4C7O", 104.10606, 104.0262134)]</v>
      </c>
    </row>
    <row r="394" spans="1:11" x14ac:dyDescent="0.3">
      <c r="A394">
        <v>393</v>
      </c>
      <c r="B394" t="s">
        <v>1760</v>
      </c>
      <c r="C394" s="5">
        <v>104.04340000000001</v>
      </c>
      <c r="D394" s="5">
        <v>104.02946300000001</v>
      </c>
      <c r="E394" t="s">
        <v>4865</v>
      </c>
      <c r="F394">
        <v>104.04338</v>
      </c>
      <c r="G394">
        <v>104.0294634</v>
      </c>
      <c r="H394" s="5">
        <f>IF(F394&gt;0,F394-C394,"")</f>
        <v>-2.0000000006348273E-5</v>
      </c>
      <c r="I394" s="5">
        <f>IF(G394&gt;0,G394-D394,"")</f>
        <v>3.9999999046358425E-7</v>
      </c>
      <c r="J394" t="str">
        <f>""""&amp;B394&amp;""", "&amp;C394&amp;", "&amp;D394&amp;", """&amp;E394&amp;""", " &amp; F394 &amp; ", " &amp; G394</f>
        <v>"H(4) 13C(4) O(3)", 104.0434, 104.029463, "H4^13.003355C4O3", 104.04338, 104.0294634</v>
      </c>
      <c r="K394" t="str">
        <f>"[TestCase(" &amp; J394 &amp; ")]"</f>
        <v>[TestCase("H(4) 13C(4) O(3)", 104.0434, 104.029463, "H4^13.003355C4O3", 104.04338, 104.0294634)]</v>
      </c>
    </row>
    <row r="395" spans="1:11" x14ac:dyDescent="0.3">
      <c r="A395">
        <v>394</v>
      </c>
      <c r="B395" t="s">
        <v>1764</v>
      </c>
      <c r="C395" s="5">
        <v>104.09739999999999</v>
      </c>
      <c r="D395" s="5">
        <v>104.041151</v>
      </c>
      <c r="E395" t="s">
        <v>4866</v>
      </c>
      <c r="F395">
        <v>104.09740720000001</v>
      </c>
      <c r="G395">
        <v>104.0411522</v>
      </c>
      <c r="H395" s="5">
        <f>IF(F395&gt;0,F395-C395,"")</f>
        <v>7.2000000130856279E-6</v>
      </c>
      <c r="I395" s="5">
        <f>IF(G395&gt;0,G395-D395,"")</f>
        <v>1.1999999998124622E-6</v>
      </c>
      <c r="J395" t="str">
        <f>""""&amp;B395&amp;""", "&amp;C395&amp;", "&amp;D395&amp;", """&amp;E395&amp;""", " &amp; F395 &amp; ", " &amp; G395</f>
        <v>"2H(4) C(4) O(3)", 104.0974, 104.041151, "D4C4O3", 104.0974072, 104.0411522</v>
      </c>
      <c r="K395" t="str">
        <f>"[TestCase(" &amp; J395 &amp; ")]"</f>
        <v>[TestCase("2H(4) C(4) O(3)", 104.0974, 104.041151, "D4C4O3", 104.0974072, 104.0411522)]</v>
      </c>
    </row>
    <row r="396" spans="1:11" x14ac:dyDescent="0.3">
      <c r="A396">
        <v>395</v>
      </c>
      <c r="B396" t="s">
        <v>1767</v>
      </c>
      <c r="C396" s="5">
        <v>104.1277</v>
      </c>
      <c r="D396" s="5">
        <v>104.07115400000001</v>
      </c>
      <c r="E396" t="s">
        <v>4867</v>
      </c>
      <c r="F396">
        <v>104.12774</v>
      </c>
      <c r="G396">
        <v>104.07115</v>
      </c>
      <c r="H396" s="5">
        <f>IF(F396&gt;0,F396-C396,"")</f>
        <v>3.9999999998485691E-5</v>
      </c>
      <c r="I396" s="5">
        <f>IF(G396&gt;0,G396-D396,"")</f>
        <v>-4.0000000041118255E-6</v>
      </c>
      <c r="J396" t="str">
        <f>""""&amp;B396&amp;""", "&amp;C396&amp;", "&amp;D396&amp;", """&amp;E396&amp;""", " &amp; F396 &amp; ", " &amp; G396</f>
        <v>"H(10) C(4) N O(2)", 104.1277, 104.071154, "H10C4NO2", 104.12774, 104.07115</v>
      </c>
      <c r="K396" t="str">
        <f>"[TestCase(" &amp; J396 &amp; ")]"</f>
        <v>[TestCase("H(10) C(4) N O(2)", 104.1277, 104.071154, "H10C4NO2", 104.12774, 104.07115)]</v>
      </c>
    </row>
    <row r="397" spans="1:11" x14ac:dyDescent="0.3">
      <c r="A397">
        <v>396</v>
      </c>
      <c r="B397" t="s">
        <v>1770</v>
      </c>
      <c r="C397" s="5">
        <v>103.94629999999999</v>
      </c>
      <c r="D397" s="5">
        <v>104.965913</v>
      </c>
      <c r="E397" t="s">
        <v>4868</v>
      </c>
      <c r="F397">
        <v>0</v>
      </c>
      <c r="G397">
        <v>0</v>
      </c>
      <c r="H397" s="5" t="str">
        <f>IF(F397&gt;0,F397-C397,"")</f>
        <v/>
      </c>
      <c r="I397" s="5" t="str">
        <f>IF(G397&gt;0,G397-D397,"")</f>
        <v/>
      </c>
      <c r="J397" t="str">
        <f>""""&amp;B397&amp;""", "&amp;C397&amp;", "&amp;D397&amp;", """&amp;E397&amp;""", " &amp; F397 &amp; ", " &amp; G397</f>
        <v>"H(3) C(2) N O S(-1) Se", 103.9463, 104.965913, "H3C2NOSe&gt;S1", 0, 0</v>
      </c>
      <c r="K397" t="str">
        <f>"[TestCase(" &amp; J397 &amp; ")]"</f>
        <v>[TestCase("H(3) C(2) N O S(-1) Se", 103.9463, 104.965913, "H3C2NOSe&gt;S1", 0, 0)]</v>
      </c>
    </row>
    <row r="398" spans="1:11" x14ac:dyDescent="0.3">
      <c r="A398">
        <v>397</v>
      </c>
      <c r="B398" t="s">
        <v>1774</v>
      </c>
      <c r="C398" s="5">
        <v>105.0941</v>
      </c>
      <c r="D398" s="5">
        <v>105.02146399999999</v>
      </c>
      <c r="E398" t="s">
        <v>4869</v>
      </c>
      <c r="F398">
        <v>105.09416</v>
      </c>
      <c r="G398">
        <v>105.02146279999999</v>
      </c>
      <c r="H398" s="5">
        <f>IF(F398&gt;0,F398-C398,"")</f>
        <v>6.0000000004833964E-5</v>
      </c>
      <c r="I398" s="5">
        <f>IF(G398&gt;0,G398-D398,"")</f>
        <v>-1.1999999998124622E-6</v>
      </c>
      <c r="J398" t="str">
        <f>""""&amp;B398&amp;""", "&amp;C398&amp;", "&amp;D398&amp;", """&amp;E398&amp;""", " &amp; F398 &amp; ", " &amp; G398</f>
        <v>"H(3) C(6) N O", 105.0941, 105.021464, "H3C6NO", 105.09416, 105.0214628</v>
      </c>
      <c r="K398" t="str">
        <f>"[TestCase(" &amp; J398 &amp; ")]"</f>
        <v>[TestCase("H(3) C(6) N O", 105.0941, 105.021464, "H3C6NO", 105.09416, 105.0214628)]</v>
      </c>
    </row>
    <row r="399" spans="1:11" x14ac:dyDescent="0.3">
      <c r="A399">
        <v>398</v>
      </c>
      <c r="B399" t="s">
        <v>1780</v>
      </c>
      <c r="C399" s="5">
        <v>105.13720000000001</v>
      </c>
      <c r="D399" s="5">
        <v>105.057849</v>
      </c>
      <c r="E399" t="s">
        <v>4870</v>
      </c>
      <c r="F399">
        <v>105.13722</v>
      </c>
      <c r="G399">
        <v>105.0578462</v>
      </c>
      <c r="H399" s="5">
        <f>IF(F399&gt;0,F399-C399,"")</f>
        <v>1.9999999992137418E-5</v>
      </c>
      <c r="I399" s="5">
        <f>IF(G399&gt;0,G399-D399,"")</f>
        <v>-2.8000000042993634E-6</v>
      </c>
      <c r="J399" t="str">
        <f>""""&amp;B399&amp;""", "&amp;C399&amp;", "&amp;D399&amp;", """&amp;E399&amp;""", " &amp; F399 &amp; ", " &amp; G399</f>
        <v>"H(7) C(7) N", 105.1372, 105.057849, "H7C7N", 105.13722, 105.0578462</v>
      </c>
      <c r="K399" t="str">
        <f>"[TestCase(" &amp; J399 &amp; ")]"</f>
        <v>[TestCase("H(7) C(7) N", 105.1372, 105.057849, "H7C7N", 105.13722, 105.0578462)]</v>
      </c>
    </row>
    <row r="400" spans="1:11" x14ac:dyDescent="0.3">
      <c r="A400">
        <v>399</v>
      </c>
      <c r="B400" t="s">
        <v>1783</v>
      </c>
      <c r="C400" s="5">
        <v>106.8603</v>
      </c>
      <c r="D400" s="5">
        <v>105.897267</v>
      </c>
      <c r="E400" t="s">
        <v>4871</v>
      </c>
      <c r="F400">
        <v>0</v>
      </c>
      <c r="G400">
        <v>0</v>
      </c>
      <c r="H400" s="5" t="str">
        <f>IF(F400&gt;0,F400-C400,"")</f>
        <v/>
      </c>
      <c r="I400" s="5" t="str">
        <f>IF(G400&gt;0,G400-D400,"")</f>
        <v/>
      </c>
      <c r="J400" t="str">
        <f>""""&amp;B400&amp;""", "&amp;C400&amp;", "&amp;D400&amp;", """&amp;E400&amp;""", " &amp; F400 &amp; ", " &amp; G400</f>
        <v>"H(-1) Ag", 106.8603, 105.897267, "Ag&gt;H1", 0, 0</v>
      </c>
      <c r="K400" t="str">
        <f>"[TestCase(" &amp; J400 &amp; ")]"</f>
        <v>[TestCase("H(-1) Ag", 106.8603, 105.897267, "Ag&gt;H1", 0, 0)]</v>
      </c>
    </row>
    <row r="401" spans="1:11" x14ac:dyDescent="0.3">
      <c r="A401">
        <v>400</v>
      </c>
      <c r="B401" t="s">
        <v>1786</v>
      </c>
      <c r="C401" s="5">
        <v>106.1435</v>
      </c>
      <c r="D401" s="5">
        <v>106.00885</v>
      </c>
      <c r="E401" t="s">
        <v>4872</v>
      </c>
      <c r="F401">
        <v>106.14454000000001</v>
      </c>
      <c r="G401">
        <v>106.0088496</v>
      </c>
      <c r="H401" s="5">
        <f>IF(F401&gt;0,F401-C401,"")</f>
        <v>1.0400000000032605E-3</v>
      </c>
      <c r="I401" s="5">
        <f>IF(G401&gt;0,G401-D401,"")</f>
        <v>-3.9999999046358425E-7</v>
      </c>
      <c r="J401" t="str">
        <f>""""&amp;B401&amp;""", "&amp;C401&amp;", "&amp;D401&amp;", """&amp;E401&amp;""", " &amp; F401 &amp; ", " &amp; G401</f>
        <v>"H(6) C(3) O(2) S", 106.1435, 106.00885, "H6C3O2S", 106.14454, 106.0088496</v>
      </c>
      <c r="K401" t="str">
        <f>"[TestCase(" &amp; J401 &amp; ")]"</f>
        <v>[TestCase("H(6) C(3) O(2) S", 106.1435, 106.00885, "H6C3O2S", 106.14454, 106.0088496)]</v>
      </c>
    </row>
    <row r="402" spans="1:11" x14ac:dyDescent="0.3">
      <c r="A402">
        <v>401</v>
      </c>
      <c r="B402" t="s">
        <v>1789</v>
      </c>
      <c r="C402" s="5">
        <v>106.1219</v>
      </c>
      <c r="D402" s="5">
        <v>106.041865</v>
      </c>
      <c r="E402" t="s">
        <v>4873</v>
      </c>
      <c r="F402">
        <v>106.12194</v>
      </c>
      <c r="G402">
        <v>106.0418626</v>
      </c>
      <c r="H402" s="5">
        <f>IF(F402&gt;0,F402-C402,"")</f>
        <v>3.9999999998485691E-5</v>
      </c>
      <c r="I402" s="5">
        <f>IF(G402&gt;0,G402-D402,"")</f>
        <v>-2.3999999996249244E-6</v>
      </c>
      <c r="J402" t="str">
        <f>""""&amp;B402&amp;""", "&amp;C402&amp;", "&amp;D402&amp;", """&amp;E402&amp;""", " &amp; F402 &amp; ", " &amp; G402</f>
        <v>"H(6) C(7) O", 106.1219, 106.041865, "H6C7O", 106.12194, 106.0418626</v>
      </c>
      <c r="K402" t="str">
        <f>"[TestCase(" &amp; J402 &amp; ")]"</f>
        <v>[TestCase("H(6) C(7) O", 106.1219, 106.041865, "H6C7O", 106.12194, 106.0418626)]</v>
      </c>
    </row>
    <row r="403" spans="1:11" x14ac:dyDescent="0.3">
      <c r="A403">
        <v>402</v>
      </c>
      <c r="B403" t="s">
        <v>1793</v>
      </c>
      <c r="C403" s="5">
        <v>107.0483</v>
      </c>
      <c r="D403" s="5">
        <v>107.013615</v>
      </c>
      <c r="E403" t="s">
        <v>4874</v>
      </c>
      <c r="F403">
        <v>107.04834099999999</v>
      </c>
      <c r="G403">
        <v>107.0136146</v>
      </c>
      <c r="H403" s="5">
        <f>IF(F403&gt;0,F403-C403,"")</f>
        <v>4.0999999995960934E-5</v>
      </c>
      <c r="I403" s="5">
        <f>IF(G403&gt;0,G403-D403,"")</f>
        <v>-4.0000000467443897E-7</v>
      </c>
      <c r="J403" t="str">
        <f>""""&amp;B403&amp;""", "&amp;C403&amp;", "&amp;D403&amp;", """&amp;E403&amp;""", " &amp; F403 &amp; ", " &amp; G403</f>
        <v>"H(6) C(2) N O(2) P", 107.0483, 107.013615, "H6C2NO2P", 107.048341, 107.0136146</v>
      </c>
      <c r="K403" t="str">
        <f>"[TestCase(" &amp; J403 &amp; ")]"</f>
        <v>[TestCase("H(6) C(2) N O(2) P", 107.0483, 107.013615, "H6C2NO2P", 107.048341, 107.0136146)]</v>
      </c>
    </row>
    <row r="404" spans="1:11" x14ac:dyDescent="0.3">
      <c r="A404">
        <v>403</v>
      </c>
      <c r="B404" t="s">
        <v>1796</v>
      </c>
      <c r="C404" s="5">
        <v>107.0504</v>
      </c>
      <c r="D404" s="5">
        <v>107.07733899999999</v>
      </c>
      <c r="E404" t="s">
        <v>4875</v>
      </c>
      <c r="F404">
        <v>0</v>
      </c>
      <c r="G404">
        <v>0</v>
      </c>
      <c r="H404" s="5" t="str">
        <f>IF(F404&gt;0,F404-C404,"")</f>
        <v/>
      </c>
      <c r="I404" s="5" t="str">
        <f>IF(G404&gt;0,G404-D404,"")</f>
        <v/>
      </c>
      <c r="J404" t="str">
        <f>""""&amp;B404&amp;""", "&amp;C404&amp;", "&amp;D404&amp;", """&amp;E404&amp;""", " &amp; F404 &amp; ", " &amp; G404</f>
        <v>"H(5) C(4) N(5) O S(-1)", 107.0504, 107.077339, "H5C4N5O&gt;S1", 0, 0</v>
      </c>
      <c r="K404" t="str">
        <f>"[TestCase(" &amp; J404 &amp; ")]"</f>
        <v>[TestCase("H(5) C(4) N(5) O S(-1)", 107.0504, 107.077339, "H5C4N5O&gt;S1", 0, 0)]</v>
      </c>
    </row>
    <row r="405" spans="1:11" x14ac:dyDescent="0.3">
      <c r="A405">
        <v>404</v>
      </c>
      <c r="B405" t="s">
        <v>1799</v>
      </c>
      <c r="C405" s="5">
        <v>108.0993</v>
      </c>
      <c r="D405" s="5">
        <v>107.979873</v>
      </c>
      <c r="E405" t="s">
        <v>4876</v>
      </c>
      <c r="F405">
        <v>108.100261</v>
      </c>
      <c r="G405">
        <v>107.979873</v>
      </c>
      <c r="H405" s="5">
        <f>IF(F405&gt;0,F405-C405,"")</f>
        <v>9.610000000037644E-4</v>
      </c>
      <c r="I405" s="5">
        <f>IF(G405&gt;0,G405-D405,"")</f>
        <v>0</v>
      </c>
      <c r="J405" t="str">
        <f>""""&amp;B405&amp;""", "&amp;C405&amp;", "&amp;D405&amp;", """&amp;E405&amp;""", " &amp; F405 &amp; ", " &amp; G405</f>
        <v>"H(5) C(2) O P S", 108.0993, 107.979873, "H5C2OPS", 108.100261, 107.979873</v>
      </c>
      <c r="K405" t="str">
        <f>"[TestCase(" &amp; J405 &amp; ")]"</f>
        <v>[TestCase("H(5) C(2) O P S", 108.0993, 107.979873, "H5C2OPS", 108.100261, 107.979873)]</v>
      </c>
    </row>
    <row r="406" spans="1:11" x14ac:dyDescent="0.3">
      <c r="A406">
        <v>405</v>
      </c>
      <c r="B406" t="s">
        <v>1802</v>
      </c>
      <c r="C406" s="5">
        <v>108.0331</v>
      </c>
      <c r="D406" s="5">
        <v>107.997631</v>
      </c>
      <c r="E406" t="s">
        <v>4877</v>
      </c>
      <c r="F406">
        <v>108.033061</v>
      </c>
      <c r="G406">
        <v>107.997631</v>
      </c>
      <c r="H406" s="5">
        <f>IF(F406&gt;0,F406-C406,"")</f>
        <v>-3.9000000001010449E-5</v>
      </c>
      <c r="I406" s="5">
        <f>IF(G406&gt;0,G406-D406,"")</f>
        <v>0</v>
      </c>
      <c r="J406" t="str">
        <f>""""&amp;B406&amp;""", "&amp;C406&amp;", "&amp;D406&amp;", """&amp;E406&amp;""", " &amp; F406 &amp; ", " &amp; G406</f>
        <v>"H(5) C(2) O(3) P", 108.0331, 107.997631, "H5C2O3P", 108.033061, 107.997631</v>
      </c>
      <c r="K406" t="str">
        <f>"[TestCase(" &amp; J406 &amp; ")]"</f>
        <v>[TestCase("H(5) C(2) O(3) P", 108.0331, 107.997631, "H5C2O3P", 108.033061, 107.997631)]</v>
      </c>
    </row>
    <row r="407" spans="1:11" x14ac:dyDescent="0.3">
      <c r="A407">
        <v>406</v>
      </c>
      <c r="B407" t="s">
        <v>1807</v>
      </c>
      <c r="C407" s="5">
        <v>108.09480000000001</v>
      </c>
      <c r="D407" s="5">
        <v>108.021129</v>
      </c>
      <c r="E407" t="s">
        <v>4878</v>
      </c>
      <c r="F407">
        <v>108.09475999999999</v>
      </c>
      <c r="G407">
        <v>108.02112839999999</v>
      </c>
      <c r="H407" s="5">
        <f>IF(F407&gt;0,F407-C407,"")</f>
        <v>-4.0000000012696546E-5</v>
      </c>
      <c r="I407" s="5">
        <f>IF(G407&gt;0,G407-D407,"")</f>
        <v>-6.0000000701165845E-7</v>
      </c>
      <c r="J407" t="str">
        <f>""""&amp;B407&amp;""", "&amp;C407&amp;", "&amp;D407&amp;", """&amp;E407&amp;""", " &amp; F407 &amp; ", " &amp; G407</f>
        <v>"H(4) C(6) O(2)", 108.0948, 108.021129, "H4C6O2", 108.09476, 108.0211284</v>
      </c>
      <c r="K407" t="str">
        <f>"[TestCase(" &amp; J407 &amp; ")]"</f>
        <v>[TestCase("H(4) C(6) O(2)", 108.0948, 108.021129, "H4C6O2", 108.09476, 108.0211284)]</v>
      </c>
    </row>
    <row r="408" spans="1:11" x14ac:dyDescent="0.3">
      <c r="A408">
        <v>407</v>
      </c>
      <c r="B408" t="s">
        <v>1810</v>
      </c>
      <c r="C408" s="5">
        <v>109.0873</v>
      </c>
      <c r="D408" s="5">
        <v>108.975121</v>
      </c>
      <c r="E408" t="s">
        <v>4879</v>
      </c>
      <c r="F408">
        <v>109.08836100000001</v>
      </c>
      <c r="G408">
        <v>108.9751224</v>
      </c>
      <c r="H408" s="5">
        <f>IF(F408&gt;0,F408-C408,"")</f>
        <v>1.0610000000070841E-3</v>
      </c>
      <c r="I408" s="5">
        <f>IF(G408&gt;0,G408-D408,"")</f>
        <v>1.4000000021496817E-6</v>
      </c>
      <c r="J408" t="str">
        <f>""""&amp;B408&amp;""", "&amp;C408&amp;", "&amp;D408&amp;", """&amp;E408&amp;""", " &amp; F408 &amp; ", " &amp; G408</f>
        <v>"H(4) C N O P S", 109.0873, 108.975121, "H4CNOPS", 109.088361, 108.9751224</v>
      </c>
      <c r="K408" t="str">
        <f>"[TestCase(" &amp; J408 &amp; ")]"</f>
        <v>[TestCase("H(4) C N O P S", 109.0873, 108.975121, "H4CNOPS", 109.088361, 108.9751224)]</v>
      </c>
    </row>
    <row r="409" spans="1:11" x14ac:dyDescent="0.3">
      <c r="A409">
        <v>408</v>
      </c>
      <c r="B409" t="s">
        <v>1814</v>
      </c>
      <c r="C409" s="5">
        <v>109.11879999999999</v>
      </c>
      <c r="D409" s="5">
        <v>109.046571</v>
      </c>
      <c r="E409" t="s">
        <v>4880</v>
      </c>
      <c r="F409">
        <v>109.11880720000001</v>
      </c>
      <c r="G409">
        <v>109.04657159999999</v>
      </c>
      <c r="H409" s="5">
        <f>IF(F409&gt;0,F409-C409,"")</f>
        <v>7.2000000130856279E-6</v>
      </c>
      <c r="I409" s="5">
        <f>IF(G409&gt;0,G409-D409,"")</f>
        <v>5.9999999280080374E-7</v>
      </c>
      <c r="J409" t="str">
        <f>""""&amp;B409&amp;""", "&amp;C409&amp;", "&amp;D409&amp;", """&amp;E409&amp;""", " &amp; F409 &amp; ", " &amp; G409</f>
        <v>"H(-1) 2H(4) C(6) N O", 109.1188, 109.046571, "D4C6NO&gt;H1", 109.1188072, 109.0465716</v>
      </c>
      <c r="K409" t="str">
        <f>"[TestCase(" &amp; J409 &amp; ")]"</f>
        <v>[TestCase("H(-1) 2H(4) C(6) N O", 109.1188, 109.046571, "D4C6NO&gt;H1", 109.1188072, 109.0465716)]</v>
      </c>
    </row>
    <row r="410" spans="1:11" x14ac:dyDescent="0.3">
      <c r="A410">
        <v>409</v>
      </c>
      <c r="B410" t="s">
        <v>1817</v>
      </c>
      <c r="C410" s="5">
        <v>109.12050000000001</v>
      </c>
      <c r="D410" s="5">
        <v>109.048119</v>
      </c>
      <c r="E410" t="s">
        <v>4881</v>
      </c>
      <c r="F410">
        <v>109.1205854</v>
      </c>
      <c r="G410">
        <v>109.048119</v>
      </c>
      <c r="H410" s="5">
        <f>IF(F410&gt;0,F410-C410,"")</f>
        <v>8.5399999989022035E-5</v>
      </c>
      <c r="I410" s="5">
        <f>IF(G410&gt;0,G410-D410,"")</f>
        <v>0</v>
      </c>
      <c r="J410" t="str">
        <f>""""&amp;B410&amp;""", "&amp;C410&amp;", "&amp;D410&amp;", """&amp;E410&amp;""", " &amp; F410 &amp; ", " &amp; G410</f>
        <v>"H 2H(3) C(6) N O", 109.1205, 109.048119, "HD3C6NO", 109.1205854, 109.048119</v>
      </c>
      <c r="K410" t="str">
        <f>"[TestCase(" &amp; J410 &amp; ")]"</f>
        <v>[TestCase("H 2H(3) C(6) N O", 109.1205, 109.048119, "HD3C6NO", 109.1205854, 109.048119)]</v>
      </c>
    </row>
    <row r="411" spans="1:11" x14ac:dyDescent="0.3">
      <c r="A411">
        <v>410</v>
      </c>
      <c r="B411" t="s">
        <v>1821</v>
      </c>
      <c r="C411" s="5">
        <v>109.1259</v>
      </c>
      <c r="D411" s="5">
        <v>109.052764</v>
      </c>
      <c r="E411" t="s">
        <v>4882</v>
      </c>
      <c r="F411">
        <v>109.12591999999999</v>
      </c>
      <c r="G411">
        <v>109.05276120000001</v>
      </c>
      <c r="H411" s="5">
        <f>IF(F411&gt;0,F411-C411,"")</f>
        <v>1.9999999992137418E-5</v>
      </c>
      <c r="I411" s="5">
        <f>IF(G411&gt;0,G411-D411,"")</f>
        <v>-2.7999999900885086E-6</v>
      </c>
      <c r="J411" t="str">
        <f>""""&amp;B411&amp;""", "&amp;C411&amp;", "&amp;D411&amp;", """&amp;E411&amp;""", " &amp; F411 &amp; ", " &amp; G411</f>
        <v>"H(7) C(6) N O", 109.1259, 109.052764, "H7C6NO", 109.12592, 109.0527612</v>
      </c>
      <c r="K411" t="str">
        <f>"[TestCase(" &amp; J411 &amp; ")]"</f>
        <v>[TestCase("H(7) C(6) N O", 109.1259, 109.052764, "H7C6NO", 109.12592, 109.0527612)]</v>
      </c>
    </row>
    <row r="412" spans="1:11" x14ac:dyDescent="0.3">
      <c r="A412">
        <v>411</v>
      </c>
      <c r="B412" t="s">
        <v>1824</v>
      </c>
      <c r="C412" s="5">
        <v>110.07210000000001</v>
      </c>
      <c r="D412" s="5">
        <v>109.959137</v>
      </c>
      <c r="E412" t="s">
        <v>4883</v>
      </c>
      <c r="F412">
        <v>110.073081</v>
      </c>
      <c r="G412">
        <v>109.95913880000001</v>
      </c>
      <c r="H412" s="5">
        <f>IF(F412&gt;0,F412-C412,"")</f>
        <v>9.8099999999590182E-4</v>
      </c>
      <c r="I412" s="5">
        <f>IF(G412&gt;0,G412-D412,"")</f>
        <v>1.8000000068241206E-6</v>
      </c>
      <c r="J412" t="str">
        <f>""""&amp;B412&amp;""", "&amp;C412&amp;", "&amp;D412&amp;", """&amp;E412&amp;""", " &amp; F412 &amp; ", " &amp; G412</f>
        <v>"H(3) C O(2) P S", 110.0721, 109.959137, "H3CO2PS", 110.073081, 109.9591388</v>
      </c>
      <c r="K412" t="str">
        <f>"[TestCase(" &amp; J412 &amp; ")]"</f>
        <v>[TestCase("H(3) C O(2) P S", 110.0721, 109.959137, "H3CO2PS", 110.073081, 109.9591388)]</v>
      </c>
    </row>
    <row r="413" spans="1:11" x14ac:dyDescent="0.3">
      <c r="A413">
        <v>412</v>
      </c>
      <c r="B413" t="s">
        <v>1827</v>
      </c>
      <c r="C413" s="5">
        <v>111.09869999999999</v>
      </c>
      <c r="D413" s="5">
        <v>111.032028</v>
      </c>
      <c r="E413" t="s">
        <v>4884</v>
      </c>
      <c r="F413">
        <v>111.09874000000001</v>
      </c>
      <c r="G413">
        <v>111.032027</v>
      </c>
      <c r="H413" s="5">
        <f>IF(F413&gt;0,F413-C413,"")</f>
        <v>4.0000000012696546E-5</v>
      </c>
      <c r="I413" s="5">
        <f>IF(G413&gt;0,G413-D413,"")</f>
        <v>-9.9999999747524271E-7</v>
      </c>
      <c r="J413" t="str">
        <f>""""&amp;B413&amp;""", "&amp;C413&amp;", "&amp;D413&amp;", """&amp;E413&amp;""", " &amp; F413 &amp; ", " &amp; G413</f>
        <v>"H(5) C(5) N O(2)", 111.0987, 111.032028, "H5C5NO2", 111.09874, 111.032027</v>
      </c>
      <c r="K413" t="str">
        <f>"[TestCase(" &amp; J413 &amp; ")]"</f>
        <v>[TestCase("H(5) C(5) N O(2)", 111.0987, 111.032028, "H5C5NO2", 111.09874, 111.032027)]</v>
      </c>
    </row>
    <row r="414" spans="1:11" x14ac:dyDescent="0.3">
      <c r="A414">
        <v>413</v>
      </c>
      <c r="B414" t="s">
        <v>1833</v>
      </c>
      <c r="C414" s="5">
        <v>111.05</v>
      </c>
      <c r="D414" s="5">
        <v>111.04159300000001</v>
      </c>
      <c r="E414" t="s">
        <v>4885</v>
      </c>
      <c r="F414">
        <v>111.05009</v>
      </c>
      <c r="G414">
        <v>111.0415928</v>
      </c>
      <c r="H414" s="5">
        <f>IF(F414&gt;0,F414-C414,"")</f>
        <v>9.0000000000145519E-5</v>
      </c>
      <c r="I414" s="5">
        <f>IF(G414&gt;0,G414-D414,"")</f>
        <v>-2.0000000233721948E-7</v>
      </c>
      <c r="J414" t="str">
        <f>""""&amp;B414&amp;""", "&amp;C414&amp;", "&amp;D414&amp;", """&amp;E414&amp;""", " &amp; F414 &amp; ", " &amp; G414</f>
        <v>"H(3) 13C(6) N O", 111.05, 111.041593, "H3^13.003355C6NO", 111.05009, 111.0415928</v>
      </c>
      <c r="K414" t="str">
        <f>"[TestCase(" &amp; J414 &amp; ")]"</f>
        <v>[TestCase("H(3) 13C(6) N O", 111.05, 111.041593, "H3^13.003355C6NO", 111.05009, 111.0415928)]</v>
      </c>
    </row>
    <row r="415" spans="1:11" x14ac:dyDescent="0.3">
      <c r="A415">
        <v>414</v>
      </c>
      <c r="B415" t="s">
        <v>1836</v>
      </c>
      <c r="C415" s="5">
        <v>111.1418</v>
      </c>
      <c r="D415" s="5">
        <v>111.068414</v>
      </c>
      <c r="E415" t="s">
        <v>4886</v>
      </c>
      <c r="F415">
        <v>111.1418</v>
      </c>
      <c r="G415">
        <v>111.0684104</v>
      </c>
      <c r="H415" s="5">
        <f>IF(F415&gt;0,F415-C415,"")</f>
        <v>0</v>
      </c>
      <c r="I415" s="5">
        <f>IF(G415&gt;0,G415-D415,"")</f>
        <v>-3.5999999994373866E-6</v>
      </c>
      <c r="J415" t="str">
        <f>""""&amp;B415&amp;""", "&amp;C415&amp;", "&amp;D415&amp;", """&amp;E415&amp;""", " &amp; F415 &amp; ", " &amp; G415</f>
        <v>"H(9) C(6) N O", 111.1418, 111.068414, "H9C6NO", 111.1418, 111.0684104</v>
      </c>
      <c r="K415" t="str">
        <f>"[TestCase(" &amp; J415 &amp; ")]"</f>
        <v>[TestCase("H(9) C(6) N O", 111.1418, 111.068414, "H9C6NO", 111.1418, 111.0684104)]</v>
      </c>
    </row>
    <row r="416" spans="1:11" x14ac:dyDescent="0.3">
      <c r="A416">
        <v>415</v>
      </c>
      <c r="B416" t="s">
        <v>1840</v>
      </c>
      <c r="C416" s="5">
        <v>112.12649999999999</v>
      </c>
      <c r="D416" s="5">
        <v>112.05243</v>
      </c>
      <c r="E416" t="s">
        <v>4887</v>
      </c>
      <c r="F416">
        <v>112.12652</v>
      </c>
      <c r="G416">
        <v>112.05242680000001</v>
      </c>
      <c r="H416" s="5">
        <f>IF(F416&gt;0,F416-C416,"")</f>
        <v>2.0000000006348273E-5</v>
      </c>
      <c r="I416" s="5">
        <f>IF(G416&gt;0,G416-D416,"")</f>
        <v>-3.1999999947629476E-6</v>
      </c>
      <c r="J416" t="str">
        <f>""""&amp;B416&amp;""", "&amp;C416&amp;", "&amp;D416&amp;", """&amp;E416&amp;""", " &amp; F416 &amp; ", " &amp; G416</f>
        <v>"H(8) C(6) O(2)", 112.1265, 112.05243, "H8C6O2", 112.12652, 112.0524268</v>
      </c>
      <c r="K416" t="str">
        <f>"[TestCase(" &amp; J416 &amp; ")]"</f>
        <v>[TestCase("H(8) C(6) O(2)", 112.1265, 112.05243, "H8C6O2", 112.12652, 112.0524268)]</v>
      </c>
    </row>
    <row r="417" spans="1:11" x14ac:dyDescent="0.3">
      <c r="A417">
        <v>416</v>
      </c>
      <c r="B417" t="s">
        <v>1843</v>
      </c>
      <c r="C417" s="5">
        <v>113.1146</v>
      </c>
      <c r="D417" s="5">
        <v>113.047679</v>
      </c>
      <c r="E417" t="s">
        <v>4888</v>
      </c>
      <c r="F417">
        <v>113.11462</v>
      </c>
      <c r="G417">
        <v>113.0476762</v>
      </c>
      <c r="H417" s="5">
        <f>IF(F417&gt;0,F417-C417,"")</f>
        <v>2.0000000006348273E-5</v>
      </c>
      <c r="I417" s="5">
        <f>IF(G417&gt;0,G417-D417,"")</f>
        <v>-2.8000000042993634E-6</v>
      </c>
      <c r="J417" t="str">
        <f>""""&amp;B417&amp;""", "&amp;C417&amp;", "&amp;D417&amp;", """&amp;E417&amp;""", " &amp; F417 &amp; ", " &amp; G417</f>
        <v>"H(7) C(5) N O(2)", 113.1146, 113.047679, "H7C5NO2", 113.11462, 113.0476762</v>
      </c>
      <c r="K417" t="str">
        <f>"[TestCase(" &amp; J417 &amp; ")]"</f>
        <v>[TestCase("H(7) C(5) N O(2)", 113.1146, 113.047679, "H7C5NO2", 113.11462, 113.0476762)]</v>
      </c>
    </row>
    <row r="418" spans="1:11" x14ac:dyDescent="0.3">
      <c r="A418">
        <v>417</v>
      </c>
      <c r="B418" t="s">
        <v>1845</v>
      </c>
      <c r="C418" s="5">
        <v>113.1576</v>
      </c>
      <c r="D418" s="5">
        <v>113.084064</v>
      </c>
      <c r="E418" t="s">
        <v>4889</v>
      </c>
      <c r="F418">
        <v>113.15768</v>
      </c>
      <c r="G418">
        <v>113.0840596</v>
      </c>
      <c r="H418" s="5">
        <f>IF(F418&gt;0,F418-C418,"")</f>
        <v>7.9999999996971383E-5</v>
      </c>
      <c r="I418" s="5">
        <f>IF(G418&gt;0,G418-D418,"")</f>
        <v>-4.3999999945754098E-6</v>
      </c>
      <c r="J418" t="str">
        <f>""""&amp;B418&amp;""", "&amp;C418&amp;", "&amp;D418&amp;", """&amp;E418&amp;""", " &amp; F418 &amp; ", " &amp; G418</f>
        <v>"H(11) C(6) N O", 113.1576, 113.084064, "H11C6NO", 113.15768, 113.0840596</v>
      </c>
      <c r="K418" t="str">
        <f>"[TestCase(" &amp; J418 &amp; ")]"</f>
        <v>[TestCase("H(11) C(6) N O", 113.1576, 113.084064, "H11C6NO", 113.15768, 113.0840596)]</v>
      </c>
    </row>
    <row r="419" spans="1:11" x14ac:dyDescent="0.3">
      <c r="A419">
        <v>418</v>
      </c>
      <c r="B419" t="s">
        <v>1848</v>
      </c>
      <c r="C419" s="5">
        <v>114.05629999999999</v>
      </c>
      <c r="D419" s="5">
        <v>113.99530900000001</v>
      </c>
      <c r="E419" t="s">
        <v>4890</v>
      </c>
      <c r="F419">
        <v>114.05628</v>
      </c>
      <c r="G419">
        <v>113.99530919999999</v>
      </c>
      <c r="H419" s="5">
        <f>IF(F419&gt;0,F419-C419,"")</f>
        <v>-1.9999999992137418E-5</v>
      </c>
      <c r="I419" s="5">
        <f>IF(G419&gt;0,G419-D419,"")</f>
        <v>1.9999998812636477E-7</v>
      </c>
      <c r="J419" t="str">
        <f>""""&amp;B419&amp;""", "&amp;C419&amp;", "&amp;D419&amp;", """&amp;E419&amp;""", " &amp; F419 &amp; ", " &amp; G419</f>
        <v>"H(2) C(4) O(4)", 114.0563, 113.995309, "H2C4O4", 114.05628, 113.9953092</v>
      </c>
      <c r="K419" t="str">
        <f>"[TestCase(" &amp; J419 &amp; ")]"</f>
        <v>[TestCase("H(2) C(4) O(4)", 114.0563, 113.995309, "H2C4O4", 114.05628, 113.9953092)]</v>
      </c>
    </row>
    <row r="420" spans="1:11" x14ac:dyDescent="0.3">
      <c r="A420">
        <v>419</v>
      </c>
      <c r="B420" t="s">
        <v>1853</v>
      </c>
      <c r="C420" s="5">
        <v>114.0993</v>
      </c>
      <c r="D420" s="5">
        <v>114.031694</v>
      </c>
      <c r="E420" t="s">
        <v>4891</v>
      </c>
      <c r="F420">
        <v>114.09934</v>
      </c>
      <c r="G420">
        <v>114.0316926</v>
      </c>
      <c r="H420" s="5">
        <f>IF(F420&gt;0,F420-C420,"")</f>
        <v>3.9999999998485691E-5</v>
      </c>
      <c r="I420" s="5">
        <f>IF(G420&gt;0,G420-D420,"")</f>
        <v>-1.4000000021496817E-6</v>
      </c>
      <c r="J420" t="str">
        <f>""""&amp;B420&amp;""", "&amp;C420&amp;", "&amp;D420&amp;", """&amp;E420&amp;""", " &amp; F420 &amp; ", " &amp; G420</f>
        <v>"H(6) C(5) O(3)", 114.0993, 114.031694, "H6C5O3", 114.09934, 114.0316926</v>
      </c>
      <c r="K420" t="str">
        <f>"[TestCase(" &amp; J420 &amp; ")]"</f>
        <v>[TestCase("H(6) C(5) O(3)", 114.0993, 114.031694, "H6C5O3", 114.09934, 114.0316926)]</v>
      </c>
    </row>
    <row r="421" spans="1:11" x14ac:dyDescent="0.3">
      <c r="A421">
        <v>420</v>
      </c>
      <c r="B421" t="s">
        <v>1859</v>
      </c>
      <c r="C421" s="5">
        <v>114.1026</v>
      </c>
      <c r="D421" s="5">
        <v>114.04292700000001</v>
      </c>
      <c r="E421" t="s">
        <v>4892</v>
      </c>
      <c r="F421">
        <v>114.10272000000001</v>
      </c>
      <c r="G421">
        <v>114.0429256</v>
      </c>
      <c r="H421" s="5">
        <f>IF(F421&gt;0,F421-C421,"")</f>
        <v>1.2000000000966793E-4</v>
      </c>
      <c r="I421" s="5">
        <f>IF(G421&gt;0,G421-D421,"")</f>
        <v>-1.4000000021496817E-6</v>
      </c>
      <c r="J421" t="str">
        <f>""""&amp;B421&amp;""", "&amp;C421&amp;", "&amp;D421&amp;", """&amp;E421&amp;""", " &amp; F421 &amp; ", " &amp; G421</f>
        <v>"H(6) C(4) N(2) O(2)", 114.1026, 114.042927, "H6C4N2O2", 114.10272, 114.0429256</v>
      </c>
      <c r="K421" t="str">
        <f>"[TestCase(" &amp; J421 &amp; ")]"</f>
        <v>[TestCase("H(6) C(4) N(2) O(2)", 114.1026, 114.042927, "H6C4N2O2", 114.10272, 114.0429256)]</v>
      </c>
    </row>
    <row r="422" spans="1:11" x14ac:dyDescent="0.3">
      <c r="A422">
        <v>421</v>
      </c>
      <c r="B422" t="s">
        <v>1864</v>
      </c>
      <c r="C422" s="5">
        <v>115.0874</v>
      </c>
      <c r="D422" s="5">
        <v>115.026943</v>
      </c>
      <c r="E422" t="s">
        <v>4893</v>
      </c>
      <c r="F422">
        <v>115.08744</v>
      </c>
      <c r="G422">
        <v>115.02694200000001</v>
      </c>
      <c r="H422" s="5">
        <f>IF(F422&gt;0,F422-C422,"")</f>
        <v>3.9999999998485691E-5</v>
      </c>
      <c r="I422" s="5">
        <f>IF(G422&gt;0,G422-D422,"")</f>
        <v>-9.9999999747524271E-7</v>
      </c>
      <c r="J422" t="str">
        <f>""""&amp;B422&amp;""", "&amp;C422&amp;", "&amp;D422&amp;", """&amp;E422&amp;""", " &amp; F422 &amp; ", " &amp; G422</f>
        <v>"H(5) C(4) N O(3)", 115.0874, 115.026943, "H5C4NO3", 115.08744, 115.026942</v>
      </c>
      <c r="K422" t="str">
        <f>"[TestCase(" &amp; J422 &amp; ")]"</f>
        <v>[TestCase("H(5) C(4) N O(3)", 115.0874, 115.026943, "H5C4NO3", 115.08744, 115.026942)]</v>
      </c>
    </row>
    <row r="423" spans="1:11" x14ac:dyDescent="0.3">
      <c r="A423">
        <v>422</v>
      </c>
      <c r="B423" t="s">
        <v>1867</v>
      </c>
      <c r="C423" s="5">
        <v>115.13200000000001</v>
      </c>
      <c r="D423" s="5">
        <v>115.042199</v>
      </c>
      <c r="E423" t="s">
        <v>4894</v>
      </c>
      <c r="F423">
        <v>115.13204</v>
      </c>
      <c r="G423">
        <v>115.042197</v>
      </c>
      <c r="H423" s="5">
        <f>IF(F423&gt;0,F423-C423,"")</f>
        <v>3.9999999998485691E-5</v>
      </c>
      <c r="I423" s="5">
        <f>IF(G423&gt;0,G423-D423,"")</f>
        <v>-1.9999999949504854E-6</v>
      </c>
      <c r="J423" t="str">
        <f>""""&amp;B423&amp;""", "&amp;C423&amp;", "&amp;D423&amp;", """&amp;E423&amp;""", " &amp; F423 &amp; ", " &amp; G423</f>
        <v>"H(5) C(8) N", 115.132, 115.042199, "H5C8N", 115.13204, 115.042197</v>
      </c>
      <c r="K423" t="str">
        <f>"[TestCase(" &amp; J423 &amp; ")]"</f>
        <v>[TestCase("H(5) C(8) N", 115.132, 115.042199, "H5C8N", 115.13204, 115.042197)]</v>
      </c>
    </row>
    <row r="424" spans="1:11" x14ac:dyDescent="0.3">
      <c r="A424">
        <v>423</v>
      </c>
      <c r="B424" t="s">
        <v>1870</v>
      </c>
      <c r="C424" s="5">
        <v>115.07470000000001</v>
      </c>
      <c r="D424" s="5">
        <v>115.0667</v>
      </c>
      <c r="E424" t="s">
        <v>4895</v>
      </c>
      <c r="F424">
        <v>115.0747372</v>
      </c>
      <c r="G424">
        <v>115.0667016</v>
      </c>
      <c r="H424" s="5">
        <f>IF(F424&gt;0,F424-C424,"")</f>
        <v>3.7199999994186328E-5</v>
      </c>
      <c r="I424" s="5">
        <f>IF(G424&gt;0,G424-D424,"")</f>
        <v>1.6000000044869012E-6</v>
      </c>
      <c r="J424" t="str">
        <f>""""&amp;B424&amp;""", "&amp;C424&amp;", "&amp;D424&amp;", """&amp;E424&amp;""", " &amp; F424 &amp; ", " &amp; G424</f>
        <v>"H(-1) 2H(4) 13C(6) N O", 115.0747, 115.0667, "D4^13.003355C6NO&gt;H1", 115.0747372, 115.0667016</v>
      </c>
      <c r="K424" t="str">
        <f>"[TestCase(" &amp; J424 &amp; ")]"</f>
        <v>[TestCase("H(-1) 2H(4) 13C(6) N O", 115.0747, 115.0667, "D4^13.003355C6NO&gt;H1", 115.0747372, 115.0667016)]</v>
      </c>
    </row>
    <row r="425" spans="1:11" x14ac:dyDescent="0.3">
      <c r="A425">
        <v>424</v>
      </c>
      <c r="B425" t="s">
        <v>1873</v>
      </c>
      <c r="C425" s="5">
        <v>116.0722</v>
      </c>
      <c r="D425" s="5">
        <v>116.010959</v>
      </c>
      <c r="E425" t="s">
        <v>4896</v>
      </c>
      <c r="F425">
        <v>116.07216</v>
      </c>
      <c r="G425">
        <v>116.01095840000001</v>
      </c>
      <c r="H425" s="5">
        <f>IF(F425&gt;0,F425-C425,"")</f>
        <v>-3.9999999998485691E-5</v>
      </c>
      <c r="I425" s="5">
        <f>IF(G425&gt;0,G425-D425,"")</f>
        <v>-5.9999999280080374E-7</v>
      </c>
      <c r="J425" t="str">
        <f>""""&amp;B425&amp;""", "&amp;C425&amp;", "&amp;D425&amp;", """&amp;E425&amp;""", " &amp; F425 &amp; ", " &amp; G425</f>
        <v>"H(4) C(4) O(4)", 116.0722, 116.010959, "H4C4O4", 116.07216, 116.0109584</v>
      </c>
      <c r="K425" t="str">
        <f>"[TestCase(" &amp; J425 &amp; ")]"</f>
        <v>[TestCase("H(4) C(4) O(4)", 116.0722, 116.010959, "H4C4O4", 116.07216, 116.0109584)]</v>
      </c>
    </row>
    <row r="426" spans="1:11" x14ac:dyDescent="0.3">
      <c r="A426">
        <v>425</v>
      </c>
      <c r="B426" t="s">
        <v>1876</v>
      </c>
      <c r="C426" s="5">
        <v>117.0431</v>
      </c>
      <c r="D426" s="5">
        <v>116.99796499999999</v>
      </c>
      <c r="E426" t="s">
        <v>4897</v>
      </c>
      <c r="F426">
        <v>117.043161</v>
      </c>
      <c r="G426">
        <v>116.9979654</v>
      </c>
      <c r="H426" s="5">
        <f>IF(F426&gt;0,F426-C426,"")</f>
        <v>6.1000000002309207E-5</v>
      </c>
      <c r="I426" s="5">
        <f>IF(G426&gt;0,G426-D426,"")</f>
        <v>4.0000000467443897E-7</v>
      </c>
      <c r="J426" t="str">
        <f>""""&amp;B426&amp;""", "&amp;C426&amp;", "&amp;D426&amp;", """&amp;E426&amp;""", " &amp; F426 &amp; ", " &amp; G426</f>
        <v>"H(4) C(3) N O(2) P", 117.0431, 116.997965, "H4C3NO2P", 117.043161, 116.9979654</v>
      </c>
      <c r="K426" t="str">
        <f>"[TestCase(" &amp; J426 &amp; ")]"</f>
        <v>[TestCase("H(4) C(3) N O(2) P", 117.0431, 116.997965, "H4C3NO2P", 117.043161, 116.9979654)]</v>
      </c>
    </row>
    <row r="427" spans="1:11" x14ac:dyDescent="0.3">
      <c r="A427">
        <v>426</v>
      </c>
      <c r="B427" t="s">
        <v>1879</v>
      </c>
      <c r="C427" s="5">
        <v>117.1695</v>
      </c>
      <c r="D427" s="5">
        <v>117.024835</v>
      </c>
      <c r="E427" t="s">
        <v>4898</v>
      </c>
      <c r="F427">
        <v>117.17052</v>
      </c>
      <c r="G427">
        <v>117.0248332</v>
      </c>
      <c r="H427" s="5">
        <f>IF(F427&gt;0,F427-C427,"")</f>
        <v>1.0199999999969123E-3</v>
      </c>
      <c r="I427" s="5">
        <f>IF(G427&gt;0,G427-D427,"")</f>
        <v>-1.7999999926132659E-6</v>
      </c>
      <c r="J427" t="str">
        <f>""""&amp;B427&amp;""", "&amp;C427&amp;", "&amp;D427&amp;", """&amp;E427&amp;""", " &amp; F427 &amp; ", " &amp; G427</f>
        <v>"H(7) C(4) N O S", 117.1695, 117.024835, "H7C4NOS", 117.17052, 117.0248332</v>
      </c>
      <c r="K427" t="str">
        <f>"[TestCase(" &amp; J427 &amp; ")]"</f>
        <v>[TestCase("H(7) C(4) N O S", 117.1695, 117.024835, "H7C4NOS", 117.17052, 117.0248332)]</v>
      </c>
    </row>
    <row r="428" spans="1:11" x14ac:dyDescent="0.3">
      <c r="A428">
        <v>427</v>
      </c>
      <c r="B428" t="s">
        <v>1882</v>
      </c>
      <c r="C428" s="5">
        <v>118.1558</v>
      </c>
      <c r="D428" s="5">
        <v>118.065674</v>
      </c>
      <c r="E428" t="s">
        <v>4899</v>
      </c>
      <c r="F428">
        <v>118.15586</v>
      </c>
      <c r="G428">
        <v>118.06567080000001</v>
      </c>
      <c r="H428" s="5">
        <f>IF(F428&gt;0,F428-C428,"")</f>
        <v>6.0000000004833964E-5</v>
      </c>
      <c r="I428" s="5">
        <f>IF(G428&gt;0,G428-D428,"")</f>
        <v>-3.1999999947629476E-6</v>
      </c>
      <c r="J428" t="str">
        <f>""""&amp;B428&amp;""", "&amp;C428&amp;", "&amp;D428&amp;", """&amp;E428&amp;""", " &amp; F428 &amp; ", " &amp; G428</f>
        <v>"H(8) C(8) N", 118.1558, 118.065674, "H8C8N", 118.15586, 118.0656708</v>
      </c>
      <c r="K428" t="str">
        <f>"[TestCase(" &amp; J428 &amp; ")]"</f>
        <v>[TestCase("H(8) C(8) N", 118.1558, 118.065674, "H8C8N", 118.15586, 118.0656708)]</v>
      </c>
    </row>
    <row r="429" spans="1:11" x14ac:dyDescent="0.3">
      <c r="A429">
        <v>428</v>
      </c>
      <c r="B429" t="s">
        <v>1885</v>
      </c>
      <c r="C429" s="5">
        <v>118.12730000000001</v>
      </c>
      <c r="D429" s="5">
        <v>118.068034</v>
      </c>
      <c r="E429" t="s">
        <v>4900</v>
      </c>
      <c r="F429">
        <v>118.12736719999999</v>
      </c>
      <c r="G429">
        <v>118.0680344</v>
      </c>
      <c r="H429" s="5">
        <f>IF(F429&gt;0,F429-C429,"")</f>
        <v>6.7199999989497883E-5</v>
      </c>
      <c r="I429" s="5">
        <f>IF(G429&gt;0,G429-D429,"")</f>
        <v>4.0000000467443897E-7</v>
      </c>
      <c r="J429" t="str">
        <f>""""&amp;B429&amp;""", "&amp;C429&amp;", "&amp;D429&amp;", """&amp;E429&amp;""", " &amp; F429 &amp; ", " &amp; G429</f>
        <v>"H(2) 2H(4) C(4) N(2) O(2)", 118.1273, 118.068034, "H2D4C4N2O2", 118.1273672, 118.0680344</v>
      </c>
      <c r="K429" t="str">
        <f>"[TestCase(" &amp; J429 &amp; ")]"</f>
        <v>[TestCase("H(2) 2H(4) C(4) N(2) O(2)", 118.1273, 118.068034, "H2D4C4N2O2", 118.1273672, 118.0680344)]</v>
      </c>
    </row>
    <row r="430" spans="1:11" x14ac:dyDescent="0.3">
      <c r="A430">
        <v>429</v>
      </c>
      <c r="B430" t="s">
        <v>1888</v>
      </c>
      <c r="C430" s="5">
        <v>119.14230000000001</v>
      </c>
      <c r="D430" s="5">
        <v>119.004099</v>
      </c>
      <c r="E430" t="s">
        <v>4901</v>
      </c>
      <c r="F430">
        <v>119.14333999999999</v>
      </c>
      <c r="G430">
        <v>119.004099</v>
      </c>
      <c r="H430" s="5">
        <f>IF(F430&gt;0,F430-C430,"")</f>
        <v>1.0399999999890497E-3</v>
      </c>
      <c r="I430" s="5">
        <f>IF(G430&gt;0,G430-D430,"")</f>
        <v>0</v>
      </c>
      <c r="J430" t="str">
        <f>""""&amp;B430&amp;""", "&amp;C430&amp;", "&amp;D430&amp;", """&amp;E430&amp;""", " &amp; F430 &amp; ", " &amp; G430</f>
        <v>"H(5) C(3) N O(2) S", 119.1423, 119.004099, "H5C3NO2S", 119.14334, 119.004099</v>
      </c>
      <c r="K430" t="str">
        <f>"[TestCase(" &amp; J430 &amp; ")]"</f>
        <v>[TestCase("H(5) C(3) N O(2) S", 119.1423, 119.004099, "H5C3NO2S", 119.14334, 119.004099)]</v>
      </c>
    </row>
    <row r="431" spans="1:11" x14ac:dyDescent="0.3">
      <c r="A431">
        <v>430</v>
      </c>
      <c r="B431" t="s">
        <v>1891</v>
      </c>
      <c r="C431" s="5">
        <v>119.1207</v>
      </c>
      <c r="D431" s="5">
        <v>119.037114</v>
      </c>
      <c r="E431" t="s">
        <v>4902</v>
      </c>
      <c r="F431">
        <v>119.12074</v>
      </c>
      <c r="G431">
        <v>119.03711199999999</v>
      </c>
      <c r="H431" s="5">
        <f>IF(F431&gt;0,F431-C431,"")</f>
        <v>3.9999999998485691E-5</v>
      </c>
      <c r="I431" s="5">
        <f>IF(G431&gt;0,G431-D431,"")</f>
        <v>-2.0000000091613401E-6</v>
      </c>
      <c r="J431" t="str">
        <f>""""&amp;B431&amp;""", "&amp;C431&amp;", "&amp;D431&amp;", """&amp;E431&amp;""", " &amp; F431 &amp; ", " &amp; G431</f>
        <v>"H(5) C(7) N O", 119.1207, 119.037114, "H5C7NO", 119.12074, 119.037112</v>
      </c>
      <c r="K431" t="str">
        <f>"[TestCase(" &amp; J431 &amp; ")]"</f>
        <v>[TestCase("H(5) C(7) N O", 119.1207, 119.037114, "H5C7NO", 119.12074, 119.037112)]</v>
      </c>
    </row>
    <row r="432" spans="1:11" x14ac:dyDescent="0.3">
      <c r="A432">
        <v>431</v>
      </c>
      <c r="B432" t="s">
        <v>1897</v>
      </c>
      <c r="C432" s="5">
        <v>120.10550000000001</v>
      </c>
      <c r="D432" s="5">
        <v>120.021129</v>
      </c>
      <c r="E432" t="s">
        <v>4903</v>
      </c>
      <c r="F432">
        <v>120.10545999999999</v>
      </c>
      <c r="G432">
        <v>120.02112839999999</v>
      </c>
      <c r="H432" s="5">
        <f>IF(F432&gt;0,F432-C432,"")</f>
        <v>-4.0000000012696546E-5</v>
      </c>
      <c r="I432" s="5">
        <f>IF(G432&gt;0,G432-D432,"")</f>
        <v>-6.0000000701165845E-7</v>
      </c>
      <c r="J432" t="str">
        <f>""""&amp;B432&amp;""", "&amp;C432&amp;", "&amp;D432&amp;", """&amp;E432&amp;""", " &amp; F432 &amp; ", " &amp; G432</f>
        <v>"H(4) C(7) O(2)", 120.1055, 120.021129, "H4C7O2", 120.10546, 120.0211284</v>
      </c>
      <c r="K432" t="str">
        <f>"[TestCase(" &amp; J432 &amp; ")]"</f>
        <v>[TestCase("H(4) C(7) O(2)", 120.1055, 120.021129, "H4C7O2", 120.10546, 120.0211284)]</v>
      </c>
    </row>
    <row r="433" spans="1:11" x14ac:dyDescent="0.3">
      <c r="A433">
        <v>432</v>
      </c>
      <c r="B433" t="s">
        <v>1900</v>
      </c>
      <c r="C433" s="5">
        <v>120.17010000000001</v>
      </c>
      <c r="D433" s="5">
        <v>120.0245</v>
      </c>
      <c r="E433" t="s">
        <v>4904</v>
      </c>
      <c r="F433">
        <v>120.17112</v>
      </c>
      <c r="G433">
        <v>120.0244988</v>
      </c>
      <c r="H433" s="5">
        <f>IF(F433&gt;0,F433-C433,"")</f>
        <v>1.0199999999969123E-3</v>
      </c>
      <c r="I433" s="5">
        <f>IF(G433&gt;0,G433-D433,"")</f>
        <v>-1.1999999998124622E-6</v>
      </c>
      <c r="J433" t="str">
        <f>""""&amp;B433&amp;""", "&amp;C433&amp;", "&amp;D433&amp;", """&amp;E433&amp;""", " &amp; F433 &amp; ", " &amp; G433</f>
        <v>"H(8) C(4) O(2) S", 120.1701, 120.0245, "H8C4O2S", 120.17112, 120.0244988</v>
      </c>
      <c r="K433" t="str">
        <f>"[TestCase(" &amp; J433 &amp; ")]"</f>
        <v>[TestCase("H(8) C(4) O(2) S", 120.1701, 120.0245, "H8C4O2S", 120.17112, 120.0244988)]</v>
      </c>
    </row>
    <row r="434" spans="1:11" x14ac:dyDescent="0.3">
      <c r="A434">
        <v>433</v>
      </c>
      <c r="B434" t="s">
        <v>1905</v>
      </c>
      <c r="C434" s="5">
        <v>120.0868</v>
      </c>
      <c r="D434" s="5">
        <v>120.03401700000001</v>
      </c>
      <c r="E434" t="s">
        <v>4905</v>
      </c>
      <c r="F434">
        <v>120.086821</v>
      </c>
      <c r="G434">
        <v>120.0340144</v>
      </c>
      <c r="H434" s="5">
        <f>IF(F434&gt;0,F434-C434,"")</f>
        <v>2.1000000003823516E-5</v>
      </c>
      <c r="I434" s="5">
        <f>IF(G434&gt;0,G434-D434,"")</f>
        <v>-2.6000000019621439E-6</v>
      </c>
      <c r="J434" t="str">
        <f>""""&amp;B434&amp;""", "&amp;C434&amp;", "&amp;D434&amp;", """&amp;E434&amp;""", " &amp; F434 &amp; ", " &amp; G434</f>
        <v>"H(9) C(4) O(2) P", 120.0868, 120.034017, "H9C4O2P", 120.086821, 120.0340144</v>
      </c>
      <c r="K434" t="str">
        <f>"[TestCase(" &amp; J434 &amp; ")]"</f>
        <v>[TestCase("H(9) C(4) O(2) P", 120.0868, 120.034017, "H9C4O2P", 120.086821, 120.0340144)]</v>
      </c>
    </row>
    <row r="435" spans="1:11" x14ac:dyDescent="0.3">
      <c r="A435">
        <v>434</v>
      </c>
      <c r="B435" t="s">
        <v>1908</v>
      </c>
      <c r="C435" s="5">
        <v>120.06010000000001</v>
      </c>
      <c r="D435" s="5">
        <v>120.050417</v>
      </c>
      <c r="E435" t="s">
        <v>4906</v>
      </c>
      <c r="F435">
        <v>120.060078</v>
      </c>
      <c r="G435">
        <v>120.05041559999999</v>
      </c>
      <c r="H435" s="5">
        <f>IF(F435&gt;0,F435-C435,"")</f>
        <v>-2.2000000001298758E-5</v>
      </c>
      <c r="I435" s="5">
        <f>IF(G435&gt;0,G435-D435,"")</f>
        <v>-1.4000000021496817E-6</v>
      </c>
      <c r="J435" t="str">
        <f>""""&amp;B435&amp;""", "&amp;C435&amp;", "&amp;D435&amp;", """&amp;E435&amp;""", " &amp; F435 &amp; ", " &amp; G435</f>
        <v>"H(6) 13C(4) 15N(2) O(2)", 120.0601, 120.050417, "H6^13.003355C4^15.000109N2O2", 120.060078, 120.0504156</v>
      </c>
      <c r="K435" t="str">
        <f>"[TestCase(" &amp; J435 &amp; ")]"</f>
        <v>[TestCase("H(6) 13C(4) 15N(2) O(2)", 120.0601, 120.050417, "H6^13.003355C4^15.000109N2O2", 120.060078, 120.0504156)]</v>
      </c>
    </row>
    <row r="436" spans="1:11" x14ac:dyDescent="0.3">
      <c r="A436">
        <v>435</v>
      </c>
      <c r="B436" t="s">
        <v>1911</v>
      </c>
      <c r="C436" s="5">
        <v>120.0586</v>
      </c>
      <c r="D436" s="5">
        <v>120.063056</v>
      </c>
      <c r="E436" t="s">
        <v>4907</v>
      </c>
      <c r="F436">
        <v>120.05865</v>
      </c>
      <c r="G436">
        <v>120.0630556</v>
      </c>
      <c r="H436" s="5">
        <f>IF(F436&gt;0,F436-C436,"")</f>
        <v>5.0000000001659828E-5</v>
      </c>
      <c r="I436" s="5">
        <f>IF(G436&gt;0,G436-D436,"")</f>
        <v>-4.0000000467443897E-7</v>
      </c>
      <c r="J436" t="str">
        <f>""""&amp;B436&amp;""", "&amp;C436&amp;", "&amp;D436&amp;", """&amp;E436&amp;""", " &amp; F436 &amp; ", " &amp; G436</f>
        <v>"H(6) C(-2) 13C(6) N(2) O(2)", 120.0586, 120.063056, "H6^13.003355C6N2O2&gt;C2", 120.05865, 120.0630556</v>
      </c>
      <c r="K436" t="str">
        <f>"[TestCase(" &amp; J436 &amp; ")]"</f>
        <v>[TestCase("H(6) C(-2) 13C(6) N(2) O(2)", 120.0586, 120.063056, "H6^13.003355C6N2O2&gt;C2", 120.05865, 120.0630556)]</v>
      </c>
    </row>
    <row r="437" spans="1:11" x14ac:dyDescent="0.3">
      <c r="A437">
        <v>436</v>
      </c>
      <c r="B437" t="s">
        <v>1914</v>
      </c>
      <c r="C437" s="5">
        <v>121.2028</v>
      </c>
      <c r="D437" s="5">
        <v>121.035005</v>
      </c>
      <c r="E437" t="s">
        <v>4908</v>
      </c>
      <c r="F437">
        <v>0</v>
      </c>
      <c r="G437">
        <v>0</v>
      </c>
      <c r="H437" s="5" t="str">
        <f>IF(F437&gt;0,F437-C437,"")</f>
        <v/>
      </c>
      <c r="I437" s="5" t="str">
        <f>IF(G437&gt;0,G437-D437,"")</f>
        <v/>
      </c>
      <c r="J437" t="str">
        <f>""""&amp;B437&amp;""", "&amp;C437&amp;", "&amp;D437&amp;", """&amp;E437&amp;""", " &amp; F437 &amp; ", " &amp; G437</f>
        <v>"H(7) C(7) N O(-1) S", 121.2028, 121.035005, "H7C7NS&gt;O1", 0, 0</v>
      </c>
      <c r="K437" t="str">
        <f>"[TestCase(" &amp; J437 &amp; ")]"</f>
        <v>[TestCase("H(7) C(7) N O(-1) S", 121.2028, 121.035005, "H7C7NS&gt;O1", 0, 0)]</v>
      </c>
    </row>
    <row r="438" spans="1:11" x14ac:dyDescent="0.3">
      <c r="A438">
        <v>437</v>
      </c>
      <c r="B438" t="s">
        <v>1918</v>
      </c>
      <c r="C438" s="5">
        <v>122.0596</v>
      </c>
      <c r="D438" s="5">
        <v>122.01328100000001</v>
      </c>
      <c r="E438" t="s">
        <v>4909</v>
      </c>
      <c r="F438">
        <v>122.059641</v>
      </c>
      <c r="G438">
        <v>122.0132802</v>
      </c>
      <c r="H438" s="5">
        <f>IF(F438&gt;0,F438-C438,"")</f>
        <v>4.0999999995960934E-5</v>
      </c>
      <c r="I438" s="5">
        <f>IF(G438&gt;0,G438-D438,"")</f>
        <v>-8.0000000934887794E-7</v>
      </c>
      <c r="J438" t="str">
        <f>""""&amp;B438&amp;""", "&amp;C438&amp;", "&amp;D438&amp;", """&amp;E438&amp;""", " &amp; F438 &amp; ", " &amp; G438</f>
        <v>"H(7) C(3) O(3) P", 122.0596, 122.013281, "H7C3O3P", 122.059641, 122.0132802</v>
      </c>
      <c r="K438" t="str">
        <f>"[TestCase(" &amp; J438 &amp; ")]"</f>
        <v>[TestCase("H(7) C(3) O(3) P", 122.0596, 122.013281, "H7C3O3P", 122.059641, 122.0132802)]</v>
      </c>
    </row>
    <row r="439" spans="1:11" x14ac:dyDescent="0.3">
      <c r="A439">
        <v>438</v>
      </c>
      <c r="B439" t="s">
        <v>1920</v>
      </c>
      <c r="C439" s="5">
        <v>122.12130000000001</v>
      </c>
      <c r="D439" s="5">
        <v>122.036779</v>
      </c>
      <c r="E439" t="s">
        <v>4910</v>
      </c>
      <c r="F439">
        <v>122.12134</v>
      </c>
      <c r="G439">
        <v>122.03677759999999</v>
      </c>
      <c r="H439" s="5">
        <f>IF(F439&gt;0,F439-C439,"")</f>
        <v>3.9999999998485691E-5</v>
      </c>
      <c r="I439" s="5">
        <f>IF(G439&gt;0,G439-D439,"")</f>
        <v>-1.4000000021496817E-6</v>
      </c>
      <c r="J439" t="str">
        <f>""""&amp;B439&amp;""", "&amp;C439&amp;", "&amp;D439&amp;", """&amp;E439&amp;""", " &amp; F439 &amp; ", " &amp; G439</f>
        <v>"H(6) C(7) O(2)", 122.1213, 122.036779, "H6C7O2", 122.12134, 122.0367776</v>
      </c>
      <c r="K439" t="str">
        <f>"[TestCase(" &amp; J439 &amp; ")]"</f>
        <v>[TestCase("H(6) C(7) O(2)", 122.1213, 122.036779, "H6C7O2", 122.12134, 122.0367776)]</v>
      </c>
    </row>
    <row r="440" spans="1:11" x14ac:dyDescent="0.3">
      <c r="A440">
        <v>439</v>
      </c>
      <c r="B440" t="s">
        <v>1923</v>
      </c>
      <c r="C440" s="5">
        <v>122.0454</v>
      </c>
      <c r="D440" s="5">
        <v>122.057126</v>
      </c>
      <c r="E440" t="s">
        <v>4911</v>
      </c>
      <c r="F440">
        <v>122.045388</v>
      </c>
      <c r="G440">
        <v>122.05712560000001</v>
      </c>
      <c r="H440" s="5">
        <f>IF(F440&gt;0,F440-C440,"")</f>
        <v>-1.1999999998124622E-5</v>
      </c>
      <c r="I440" s="5">
        <f>IF(G440&gt;0,G440-D440,"")</f>
        <v>-3.9999999046358425E-7</v>
      </c>
      <c r="J440" t="str">
        <f>""""&amp;B440&amp;""", "&amp;C440&amp;", "&amp;D440&amp;", """&amp;E440&amp;""", " &amp; F440 &amp; ", " &amp; G440</f>
        <v>"H(6) C(-2) 13C(6) 15N(2) O(2)", 122.0454, 122.057126, "H6^13.003355C6^15.000109N2O2&gt;C2", 122.045388, 122.0571256</v>
      </c>
      <c r="K440" t="str">
        <f>"[TestCase(" &amp; J440 &amp; ")]"</f>
        <v>[TestCase("H(6) C(-2) 13C(6) 15N(2) O(2)", 122.0454, 122.057126, "H6^13.003355C6^15.000109N2O2&gt;C2", 122.045388, 122.0571256)]</v>
      </c>
    </row>
    <row r="441" spans="1:11" x14ac:dyDescent="0.3">
      <c r="A441">
        <v>440</v>
      </c>
      <c r="B441" t="s">
        <v>1926</v>
      </c>
      <c r="C441" s="5">
        <v>122.1644</v>
      </c>
      <c r="D441" s="5">
        <v>122.073165</v>
      </c>
      <c r="E441" t="s">
        <v>4912</v>
      </c>
      <c r="F441">
        <v>122.1644</v>
      </c>
      <c r="G441">
        <v>122.073161</v>
      </c>
      <c r="H441" s="5">
        <f>IF(F441&gt;0,F441-C441,"")</f>
        <v>0</v>
      </c>
      <c r="I441" s="5">
        <f>IF(G441&gt;0,G441-D441,"")</f>
        <v>-4.0000000041118255E-6</v>
      </c>
      <c r="J441" t="str">
        <f>""""&amp;B441&amp;""", "&amp;C441&amp;", "&amp;D441&amp;", """&amp;E441&amp;""", " &amp; F441 &amp; ", " &amp; G441</f>
        <v>"H(10) C(8) O", 122.1644, 122.073165, "H10C8O", 122.1644, 122.073161</v>
      </c>
      <c r="K441" t="str">
        <f>"[TestCase(" &amp; J441 &amp; ")]"</f>
        <v>[TestCase("H(10) C(8) O", 122.1644, 122.073165, "H10C8O", 122.1644, 122.073161)]</v>
      </c>
    </row>
    <row r="442" spans="1:11" x14ac:dyDescent="0.3">
      <c r="A442">
        <v>441</v>
      </c>
      <c r="B442" t="s">
        <v>1929</v>
      </c>
      <c r="C442" s="5">
        <v>122.1677</v>
      </c>
      <c r="D442" s="5">
        <v>122.08439799999999</v>
      </c>
      <c r="E442" t="s">
        <v>4913</v>
      </c>
      <c r="F442">
        <v>122.16777999999999</v>
      </c>
      <c r="G442">
        <v>122.084394</v>
      </c>
      <c r="H442" s="5">
        <f>IF(F442&gt;0,F442-C442,"")</f>
        <v>7.9999999996971383E-5</v>
      </c>
      <c r="I442" s="5">
        <f>IF(G442&gt;0,G442-D442,"")</f>
        <v>-3.9999999899009708E-6</v>
      </c>
      <c r="J442" t="str">
        <f>""""&amp;B442&amp;""", "&amp;C442&amp;", "&amp;D442&amp;", """&amp;E442&amp;""", " &amp; F442 &amp; ", " &amp; G442</f>
        <v>"H(10) C(7) N(2)", 122.1677, 122.084398, "H10C7N2", 122.16778, 122.084394</v>
      </c>
      <c r="K442" t="str">
        <f>"[TestCase(" &amp; J442 &amp; ")]"</f>
        <v>[TestCase("H(10) C(7) N(2)", 122.1677, 122.084398, "H10C7N2", 122.16778, 122.084394)]</v>
      </c>
    </row>
    <row r="443" spans="1:11" x14ac:dyDescent="0.3">
      <c r="A443">
        <v>442</v>
      </c>
      <c r="B443" t="s">
        <v>1935</v>
      </c>
      <c r="C443" s="5">
        <v>123.04770000000001</v>
      </c>
      <c r="D443" s="5">
        <v>123.00852999999999</v>
      </c>
      <c r="E443" t="s">
        <v>4914</v>
      </c>
      <c r="F443">
        <v>123.047741</v>
      </c>
      <c r="G443">
        <v>123.0085296</v>
      </c>
      <c r="H443" s="5">
        <f>IF(F443&gt;0,F443-C443,"")</f>
        <v>4.0999999995960934E-5</v>
      </c>
      <c r="I443" s="5">
        <f>IF(G443&gt;0,G443-D443,"")</f>
        <v>-3.9999999046358425E-7</v>
      </c>
      <c r="J443" t="str">
        <f>""""&amp;B443&amp;""", "&amp;C443&amp;", "&amp;D443&amp;", """&amp;E443&amp;""", " &amp; F443 &amp; ", " &amp; G443</f>
        <v>"H(6) C(2) N O(3) P", 123.0477, 123.00853, "H6C2NO3P", 123.047741, 123.0085296</v>
      </c>
      <c r="K443" t="str">
        <f>"[TestCase(" &amp; J443 &amp; ")]"</f>
        <v>[TestCase("H(6) C(2) N O(3) P", 123.0477, 123.00853, "H6C2NO3P", 123.047741, 123.0085296)]</v>
      </c>
    </row>
    <row r="444" spans="1:11" x14ac:dyDescent="0.3">
      <c r="A444">
        <v>443</v>
      </c>
      <c r="B444" t="s">
        <v>1938</v>
      </c>
      <c r="C444" s="5">
        <v>124.09869999999999</v>
      </c>
      <c r="D444" s="5">
        <v>123.97478700000001</v>
      </c>
      <c r="E444" t="s">
        <v>4915</v>
      </c>
      <c r="F444">
        <v>124.099661</v>
      </c>
      <c r="G444">
        <v>123.974788</v>
      </c>
      <c r="H444" s="5">
        <f>IF(F444&gt;0,F444-C444,"")</f>
        <v>9.610000000037644E-4</v>
      </c>
      <c r="I444" s="5">
        <f>IF(G444&gt;0,G444-D444,"")</f>
        <v>9.9999999747524271E-7</v>
      </c>
      <c r="J444" t="str">
        <f>""""&amp;B444&amp;""", "&amp;C444&amp;", "&amp;D444&amp;", """&amp;E444&amp;""", " &amp; F444 &amp; ", " &amp; G444</f>
        <v>"H(5) C(2) O(2) P S", 124.0987, 123.974787, "H5C2O2PS", 124.099661, 123.974788</v>
      </c>
      <c r="K444" t="str">
        <f>"[TestCase(" &amp; J444 &amp; ")]"</f>
        <v>[TestCase("H(5) C(2) O(2) P S", 124.0987, 123.974787, "H5C2O2PS", 124.099661, 123.974788)]</v>
      </c>
    </row>
    <row r="445" spans="1:11" x14ac:dyDescent="0.3">
      <c r="A445">
        <v>444</v>
      </c>
      <c r="B445" t="s">
        <v>1942</v>
      </c>
      <c r="C445" s="5">
        <v>124.1515</v>
      </c>
      <c r="D445" s="5">
        <v>124.06849800000001</v>
      </c>
      <c r="E445" t="s">
        <v>4916</v>
      </c>
      <c r="F445">
        <v>124.151549</v>
      </c>
      <c r="G445">
        <v>124.06849800000001</v>
      </c>
      <c r="H445" s="5">
        <f>IF(F445&gt;0,F445-C445,"")</f>
        <v>4.9000000004184585E-5</v>
      </c>
      <c r="I445" s="5">
        <f>IF(G445&gt;0,G445-D445,"")</f>
        <v>0</v>
      </c>
      <c r="J445" t="str">
        <f>""""&amp;B445&amp;""", "&amp;C445&amp;", "&amp;D445&amp;", """&amp;E445&amp;""", " &amp; F445 &amp; ", " &amp; G445</f>
        <v>"2H(5) C(7) N O", 124.1515, 124.068498, "D5C7NO", 124.151549, 124.068498</v>
      </c>
      <c r="K445" t="str">
        <f>"[TestCase(" &amp; J445 &amp; ")]"</f>
        <v>[TestCase("2H(5) C(7) N O", 124.1515, 124.068498, "D5C7NO", 124.151549, 124.068498)]</v>
      </c>
    </row>
    <row r="446" spans="1:11" x14ac:dyDescent="0.3">
      <c r="A446">
        <v>445</v>
      </c>
      <c r="B446" t="s">
        <v>1946</v>
      </c>
      <c r="C446" s="5">
        <v>125.1253</v>
      </c>
      <c r="D446" s="5">
        <v>125.047679</v>
      </c>
      <c r="E446" t="s">
        <v>4917</v>
      </c>
      <c r="F446">
        <v>125.12532</v>
      </c>
      <c r="G446">
        <v>125.0476762</v>
      </c>
      <c r="H446" s="5">
        <f>IF(F446&gt;0,F446-C446,"")</f>
        <v>2.0000000006348273E-5</v>
      </c>
      <c r="I446" s="5">
        <f>IF(G446&gt;0,G446-D446,"")</f>
        <v>-2.8000000042993634E-6</v>
      </c>
      <c r="J446" t="str">
        <f>""""&amp;B446&amp;""", "&amp;C446&amp;", "&amp;D446&amp;", """&amp;E446&amp;""", " &amp; F446 &amp; ", " &amp; G446</f>
        <v>"H(7) C(6) N O(2)", 125.1253, 125.047679, "H7C6NO2", 125.12532, 125.0476762</v>
      </c>
      <c r="K446" t="str">
        <f>"[TestCase(" &amp; J446 &amp; ")]"</f>
        <v>[TestCase("H(7) C(6) N O(2)", 125.1253, 125.047679, "H7C6NO2", 125.12532, 125.0476762)]</v>
      </c>
    </row>
    <row r="447" spans="1:11" x14ac:dyDescent="0.3">
      <c r="A447">
        <v>446</v>
      </c>
      <c r="B447" t="s">
        <v>1949</v>
      </c>
      <c r="C447" s="5">
        <v>125.8965</v>
      </c>
      <c r="D447" s="5">
        <v>125.896648</v>
      </c>
      <c r="E447" t="s">
        <v>4918</v>
      </c>
      <c r="F447">
        <v>0</v>
      </c>
      <c r="G447">
        <v>0</v>
      </c>
      <c r="H447" s="5" t="str">
        <f>IF(F447&gt;0,F447-C447,"")</f>
        <v/>
      </c>
      <c r="I447" s="5" t="str">
        <f>IF(G447&gt;0,G447-D447,"")</f>
        <v/>
      </c>
      <c r="J447" t="str">
        <f>""""&amp;B447&amp;""", "&amp;C447&amp;", "&amp;D447&amp;", """&amp;E447&amp;""", " &amp; F447 &amp; ", " &amp; G447</f>
        <v>"H(-1) I", 125.8965, 125.896648, "I&gt;H1", 0, 0</v>
      </c>
      <c r="K447" t="str">
        <f>"[TestCase(" &amp; J447 &amp; ")]"</f>
        <v>[TestCase("H(-1) I", 125.8965, 125.896648, "I&gt;H1", 0, 0)]</v>
      </c>
    </row>
    <row r="448" spans="1:11" x14ac:dyDescent="0.3">
      <c r="A448">
        <v>447</v>
      </c>
      <c r="B448" t="s">
        <v>1952</v>
      </c>
      <c r="C448" s="5">
        <v>126.2071</v>
      </c>
      <c r="D448" s="5">
        <v>126.062161</v>
      </c>
      <c r="E448" t="s">
        <v>4919</v>
      </c>
      <c r="F448">
        <v>126.20809079999999</v>
      </c>
      <c r="G448">
        <v>126.062162</v>
      </c>
      <c r="H448" s="5">
        <f>IF(F448&gt;0,F448-C448,"")</f>
        <v>9.9079999999673873E-4</v>
      </c>
      <c r="I448" s="5">
        <f>IF(G448&gt;0,G448-D448,"")</f>
        <v>9.9999999747524271E-7</v>
      </c>
      <c r="J448" t="str">
        <f>""""&amp;B448&amp;""", "&amp;C448&amp;", "&amp;D448&amp;", """&amp;E448&amp;""", " &amp; F448 &amp; ", " &amp; G448</f>
        <v>"H(2) 2H(6) C(4) O(2) S", 126.2071, 126.062161, "H2D6C4O2S", 126.2080908, 126.062162</v>
      </c>
      <c r="K448" t="str">
        <f>"[TestCase(" &amp; J448 &amp; ")]"</f>
        <v>[TestCase("H(2) 2H(6) C(4) O(2) S", 126.2071, 126.062161, "H2D6C4O2S", 126.2080908, 126.062162)]</v>
      </c>
    </row>
    <row r="449" spans="1:11" x14ac:dyDescent="0.3">
      <c r="A449">
        <v>448</v>
      </c>
      <c r="B449" t="s">
        <v>1955</v>
      </c>
      <c r="C449" s="5">
        <v>126.1962</v>
      </c>
      <c r="D449" s="5">
        <v>126.104465</v>
      </c>
      <c r="E449" t="s">
        <v>4920</v>
      </c>
      <c r="F449">
        <v>126.19616000000001</v>
      </c>
      <c r="G449">
        <v>126.1044594</v>
      </c>
      <c r="H449" s="5">
        <f>IF(F449&gt;0,F449-C449,"")</f>
        <v>-3.9999999998485691E-5</v>
      </c>
      <c r="I449" s="5">
        <f>IF(G449&gt;0,G449-D449,"")</f>
        <v>-5.6000000085987267E-6</v>
      </c>
      <c r="J449" t="str">
        <f>""""&amp;B449&amp;""", "&amp;C449&amp;", "&amp;D449&amp;", """&amp;E449&amp;""", " &amp; F449 &amp; ", " &amp; G449</f>
        <v>"H(14) C(8) O", 126.1962, 126.104465, "H14C8O", 126.19616, 126.1044594</v>
      </c>
      <c r="K449" t="str">
        <f>"[TestCase(" &amp; J449 &amp; ")]"</f>
        <v>[TestCase("H(14) C(8) O", 126.1962, 126.104465, "H14C8O", 126.19616, 126.1044594)]</v>
      </c>
    </row>
    <row r="450" spans="1:11" x14ac:dyDescent="0.3">
      <c r="A450">
        <v>449</v>
      </c>
      <c r="B450" t="s">
        <v>1958</v>
      </c>
      <c r="C450" s="5">
        <v>127.1412</v>
      </c>
      <c r="D450" s="5">
        <v>127.063329</v>
      </c>
      <c r="E450" t="s">
        <v>4921</v>
      </c>
      <c r="F450">
        <v>127.1412</v>
      </c>
      <c r="G450">
        <v>127.0633254</v>
      </c>
      <c r="H450" s="5">
        <f>IF(F450&gt;0,F450-C450,"")</f>
        <v>0</v>
      </c>
      <c r="I450" s="5">
        <f>IF(G450&gt;0,G450-D450,"")</f>
        <v>-3.5999999994373866E-6</v>
      </c>
      <c r="J450" t="str">
        <f>""""&amp;B450&amp;""", "&amp;C450&amp;", "&amp;D450&amp;", """&amp;E450&amp;""", " &amp; F450 &amp; ", " &amp; G450</f>
        <v>"H(9) C(6) N O(2)", 127.1412, 127.063329, "H9C6NO2", 127.1412, 127.0633254</v>
      </c>
      <c r="K450" t="str">
        <f>"[TestCase(" &amp; J450 &amp; ")]"</f>
        <v>[TestCase("H(9) C(6) N O(2)", 127.1412, 127.063329, "H9C6NO2", 127.1412, 127.0633254)]</v>
      </c>
    </row>
    <row r="451" spans="1:11" x14ac:dyDescent="0.3">
      <c r="A451">
        <v>450</v>
      </c>
      <c r="B451" t="s">
        <v>1962</v>
      </c>
      <c r="C451" s="5">
        <v>127.1842</v>
      </c>
      <c r="D451" s="5">
        <v>127.09971400000001</v>
      </c>
      <c r="E451" t="s">
        <v>4922</v>
      </c>
      <c r="F451">
        <v>127.18425999999999</v>
      </c>
      <c r="G451">
        <v>127.0997088</v>
      </c>
      <c r="H451" s="5">
        <f>IF(F451&gt;0,F451-C451,"")</f>
        <v>5.999999999062311E-5</v>
      </c>
      <c r="I451" s="5">
        <f>IF(G451&gt;0,G451-D451,"")</f>
        <v>-5.2000000039242877E-6</v>
      </c>
      <c r="J451" t="str">
        <f>""""&amp;B451&amp;""", "&amp;C451&amp;", "&amp;D451&amp;", """&amp;E451&amp;""", " &amp; F451 &amp; ", " &amp; G451</f>
        <v>"H(13) C(7) N O", 127.1842, 127.099714, "H13C7NO", 127.18426, 127.0997088</v>
      </c>
      <c r="K451" t="str">
        <f>"[TestCase(" &amp; J451 &amp; ")]"</f>
        <v>[TestCase("H(13) C(7) N O", 127.1842, 127.099714, "H13C7NO", 127.18426, 127.0997088)]</v>
      </c>
    </row>
    <row r="452" spans="1:11" x14ac:dyDescent="0.3">
      <c r="A452">
        <v>451</v>
      </c>
      <c r="B452" t="s">
        <v>1965</v>
      </c>
      <c r="C452" s="5">
        <v>128.17230000000001</v>
      </c>
      <c r="D452" s="5">
        <v>128.09496300000001</v>
      </c>
      <c r="E452" t="s">
        <v>4923</v>
      </c>
      <c r="F452">
        <v>128.17236</v>
      </c>
      <c r="G452">
        <v>128.09495820000001</v>
      </c>
      <c r="H452" s="5">
        <f>IF(F452&gt;0,F452-C452,"")</f>
        <v>5.999999999062311E-5</v>
      </c>
      <c r="I452" s="5">
        <f>IF(G452&gt;0,G452-D452,"")</f>
        <v>-4.7999999992498488E-6</v>
      </c>
      <c r="J452" t="str">
        <f>""""&amp;B452&amp;""", "&amp;C452&amp;", "&amp;D452&amp;", """&amp;E452&amp;""", " &amp; F452 &amp; ", " &amp; G452</f>
        <v>"H(12) C(6) N(2) O", 128.1723, 128.094963, "H12C6N2O", 128.17236, 128.0949582</v>
      </c>
      <c r="K452" t="str">
        <f>"[TestCase(" &amp; J452 &amp; ")]"</f>
        <v>[TestCase("H(12) C(6) N(2) O", 128.1723, 128.094963, "H12C6N2O", 128.17236, 128.0949582)]</v>
      </c>
    </row>
    <row r="453" spans="1:11" x14ac:dyDescent="0.3">
      <c r="A453">
        <v>452</v>
      </c>
      <c r="B453" t="s">
        <v>1969</v>
      </c>
      <c r="C453" s="5">
        <v>128.19220000000001</v>
      </c>
      <c r="D453" s="5">
        <v>128.107539</v>
      </c>
      <c r="E453" t="s">
        <v>4924</v>
      </c>
      <c r="F453">
        <v>128.19220000000001</v>
      </c>
      <c r="G453">
        <v>128.10753339999999</v>
      </c>
      <c r="H453" s="5">
        <f>IF(F453&gt;0,F453-C453,"")</f>
        <v>0</v>
      </c>
      <c r="I453" s="5">
        <f>IF(G453&gt;0,G453-D453,"")</f>
        <v>-5.6000000085987267E-6</v>
      </c>
      <c r="J453" t="str">
        <f>""""&amp;B453&amp;""", "&amp;C453&amp;", "&amp;D453&amp;", """&amp;E453&amp;""", " &amp; F453 &amp; ", " &amp; G453</f>
        <v>"H(14) C(7) N O", 128.1922, 128.107539, "H14C7NO", 128.1922, 128.1075334</v>
      </c>
      <c r="K453" t="str">
        <f>"[TestCase(" &amp; J453 &amp; ")]"</f>
        <v>[TestCase("H(14) C(7) N O", 128.1922, 128.107539, "H14C7NO", 128.1922, 128.1075334)]</v>
      </c>
    </row>
    <row r="454" spans="1:11" x14ac:dyDescent="0.3">
      <c r="A454">
        <v>453</v>
      </c>
      <c r="B454" t="s">
        <v>1972</v>
      </c>
      <c r="C454" s="5">
        <v>128.21530000000001</v>
      </c>
      <c r="D454" s="5">
        <v>128.131349</v>
      </c>
      <c r="E454" t="s">
        <v>4925</v>
      </c>
      <c r="F454">
        <v>128.21541999999999</v>
      </c>
      <c r="G454">
        <v>128.13134160000001</v>
      </c>
      <c r="H454" s="5">
        <f>IF(F454&gt;0,F454-C454,"")</f>
        <v>1.1999999998124622E-4</v>
      </c>
      <c r="I454" s="5">
        <f>IF(G454&gt;0,G454-D454,"")</f>
        <v>-7.3999999870011379E-6</v>
      </c>
      <c r="J454" t="str">
        <f>""""&amp;B454&amp;""", "&amp;C454&amp;", "&amp;D454&amp;", """&amp;E454&amp;""", " &amp; F454 &amp; ", " &amp; G454</f>
        <v>"H(16) C(7) N(2)", 128.2153, 128.131349, "H16C7N2", 128.21542, 128.1313416</v>
      </c>
      <c r="K454" t="str">
        <f>"[TestCase(" &amp; J454 &amp; ")]"</f>
        <v>[TestCase("H(16) C(7) N(2)", 128.2153, 128.131349, "H16C7N2", 128.21542, 128.1313416)]</v>
      </c>
    </row>
    <row r="455" spans="1:11" x14ac:dyDescent="0.3">
      <c r="A455">
        <v>454</v>
      </c>
      <c r="B455" t="s">
        <v>1975</v>
      </c>
      <c r="C455" s="5">
        <v>129.114</v>
      </c>
      <c r="D455" s="5">
        <v>129.04259300000001</v>
      </c>
      <c r="E455" t="s">
        <v>4926</v>
      </c>
      <c r="F455">
        <v>129.11402000000001</v>
      </c>
      <c r="G455">
        <v>129.0425912</v>
      </c>
      <c r="H455" s="5">
        <f>IF(F455&gt;0,F455-C455,"")</f>
        <v>2.0000000006348273E-5</v>
      </c>
      <c r="I455" s="5">
        <f>IF(G455&gt;0,G455-D455,"")</f>
        <v>-1.8000000068241206E-6</v>
      </c>
      <c r="J455" t="str">
        <f>""""&amp;B455&amp;""", "&amp;C455&amp;", "&amp;D455&amp;", """&amp;E455&amp;""", " &amp; F455 &amp; ", " &amp; G455</f>
        <v>"H(7) C(5) N O(3)", 129.114, 129.042593, "H7C5NO3", 129.11402, 129.0425912</v>
      </c>
      <c r="K455" t="str">
        <f>"[TestCase(" &amp; J455 &amp; ")]"</f>
        <v>[TestCase("H(7) C(5) N O(3)", 129.114, 129.042593, "H7C5NO3", 129.11402, 129.0425912)]</v>
      </c>
    </row>
    <row r="456" spans="1:11" x14ac:dyDescent="0.3">
      <c r="A456">
        <v>455</v>
      </c>
      <c r="B456" t="s">
        <v>1984</v>
      </c>
      <c r="C456" s="5">
        <v>129.15860000000001</v>
      </c>
      <c r="D456" s="5">
        <v>129.057849</v>
      </c>
      <c r="E456" t="s">
        <v>4927</v>
      </c>
      <c r="F456">
        <v>129.15862000000001</v>
      </c>
      <c r="G456">
        <v>129.0578462</v>
      </c>
      <c r="H456" s="5">
        <f>IF(F456&gt;0,F456-C456,"")</f>
        <v>2.0000000006348273E-5</v>
      </c>
      <c r="I456" s="5">
        <f>IF(G456&gt;0,G456-D456,"")</f>
        <v>-2.8000000042993634E-6</v>
      </c>
      <c r="J456" t="str">
        <f>""""&amp;B456&amp;""", "&amp;C456&amp;", "&amp;D456&amp;", """&amp;E456&amp;""", " &amp; F456 &amp; ", " &amp; G456</f>
        <v>"H(7) C(9) N", 129.1586, 129.057849, "H7C9N", 129.15862, 129.0578462</v>
      </c>
      <c r="K456" t="str">
        <f>"[TestCase(" &amp; J456 &amp; ")]"</f>
        <v>[TestCase("H(7) C(9) N", 129.1586, 129.057849, "H7C9N", 129.15862, 129.0578462)]</v>
      </c>
    </row>
    <row r="457" spans="1:11" x14ac:dyDescent="0.3">
      <c r="A457">
        <v>456</v>
      </c>
      <c r="B457" t="s">
        <v>1987</v>
      </c>
      <c r="C457" s="5">
        <v>130.09870000000001</v>
      </c>
      <c r="D457" s="5">
        <v>130.02660900000001</v>
      </c>
      <c r="E457" t="s">
        <v>4928</v>
      </c>
      <c r="F457">
        <v>130.09873999999999</v>
      </c>
      <c r="G457">
        <v>130.02660760000001</v>
      </c>
      <c r="H457" s="5">
        <f>IF(F457&gt;0,F457-C457,"")</f>
        <v>3.9999999984274837E-5</v>
      </c>
      <c r="I457" s="5">
        <f>IF(G457&gt;0,G457-D457,"")</f>
        <v>-1.4000000021496817E-6</v>
      </c>
      <c r="J457" t="str">
        <f>""""&amp;B457&amp;""", "&amp;C457&amp;", "&amp;D457&amp;", """&amp;E457&amp;""", " &amp; F457 &amp; ", " &amp; G457</f>
        <v>"H(6) C(5) O(4)", 130.0987, 130.026609, "H6C5O4", 130.09874, 130.0266076</v>
      </c>
      <c r="K457" t="str">
        <f>"[TestCase(" &amp; J457 &amp; ")]"</f>
        <v>[TestCase("H(6) C(5) O(4)", 130.0987, 130.026609, "H6C5O4", 130.09874, 130.0266076)]</v>
      </c>
    </row>
    <row r="458" spans="1:11" x14ac:dyDescent="0.3">
      <c r="A458">
        <v>457</v>
      </c>
      <c r="B458" t="s">
        <v>1990</v>
      </c>
      <c r="C458" s="5">
        <v>130.15610000000001</v>
      </c>
      <c r="D458" s="5">
        <v>130.07906199999999</v>
      </c>
      <c r="E458" t="s">
        <v>4929</v>
      </c>
      <c r="F458">
        <v>130.15612899999999</v>
      </c>
      <c r="G458">
        <v>130.07906220000001</v>
      </c>
      <c r="H458" s="5">
        <f>IF(F458&gt;0,F458-C458,"")</f>
        <v>2.8999999983625457E-5</v>
      </c>
      <c r="I458" s="5">
        <f>IF(G458&gt;0,G458-D458,"")</f>
        <v>2.000000165480742E-7</v>
      </c>
      <c r="J458" t="str">
        <f>""""&amp;B458&amp;""", "&amp;C458&amp;", "&amp;D458&amp;", """&amp;E458&amp;""", " &amp; F458 &amp; ", " &amp; G458</f>
        <v>"H(2) 2H(5) C(6) N O(2)", 130.1561, 130.079062, "H2D5C6NO2", 130.156129, 130.0790622</v>
      </c>
      <c r="K458" t="str">
        <f>"[TestCase(" &amp; J458 &amp; ")]"</f>
        <v>[TestCase("H(2) 2H(5) C(6) N O(2)", 130.1561, 130.079062, "H2D5C6NO2", 130.156129, 130.0790622)]</v>
      </c>
    </row>
    <row r="459" spans="1:11" x14ac:dyDescent="0.3">
      <c r="A459">
        <v>458</v>
      </c>
      <c r="B459" t="s">
        <v>1994</v>
      </c>
      <c r="C459" s="5">
        <v>130.20269999999999</v>
      </c>
      <c r="D459" s="5">
        <v>130.11854400000001</v>
      </c>
      <c r="E459" t="s">
        <v>4930</v>
      </c>
      <c r="F459">
        <v>130.2027454</v>
      </c>
      <c r="G459">
        <v>130.1185404</v>
      </c>
      <c r="H459" s="5">
        <f>IF(F459&gt;0,F459-C459,"")</f>
        <v>4.5400000004747199E-5</v>
      </c>
      <c r="I459" s="5">
        <f>IF(G459&gt;0,G459-D459,"")</f>
        <v>-3.6000000136482413E-6</v>
      </c>
      <c r="J459" t="str">
        <f>""""&amp;B459&amp;""", "&amp;C459&amp;", "&amp;D459&amp;", """&amp;E459&amp;""", " &amp; F459 &amp; ", " &amp; G459</f>
        <v>"H(10) 2H(3) C(7) N O", 130.2027, 130.118544, "H10D3C7NO", 130.2027454, 130.1185404</v>
      </c>
      <c r="K459" t="str">
        <f>"[TestCase(" &amp; J459 &amp; ")]"</f>
        <v>[TestCase("H(10) 2H(3) C(7) N O", 130.2027, 130.118544, "H10D3C7NO", 130.2027454, 130.1185404)]</v>
      </c>
    </row>
    <row r="460" spans="1:11" x14ac:dyDescent="0.3">
      <c r="A460">
        <v>459</v>
      </c>
      <c r="B460" t="s">
        <v>1997</v>
      </c>
      <c r="C460" s="5">
        <v>131.1729</v>
      </c>
      <c r="D460" s="5">
        <v>131.094629</v>
      </c>
      <c r="E460" t="s">
        <v>4931</v>
      </c>
      <c r="F460">
        <v>131.17295999999999</v>
      </c>
      <c r="G460">
        <v>131.09462379999999</v>
      </c>
      <c r="H460" s="5">
        <f>IF(F460&gt;0,F460-C460,"")</f>
        <v>5.999999999062311E-5</v>
      </c>
      <c r="I460" s="5">
        <f>IF(G460&gt;0,G460-D460,"")</f>
        <v>-5.2000000039242877E-6</v>
      </c>
      <c r="J460" t="str">
        <f>""""&amp;B460&amp;""", "&amp;C460&amp;", "&amp;D460&amp;", """&amp;E460&amp;""", " &amp; F460 &amp; ", " &amp; G460</f>
        <v>"H(13) C(6) N O(2)", 131.1729, 131.094629, "H13C6NO2", 131.17296, 131.0946238</v>
      </c>
      <c r="K460" t="str">
        <f>"[TestCase(" &amp; J460 &amp; ")]"</f>
        <v>[TestCase("H(13) C(6) N O(2)", 131.1729, 131.094629, "H13C6NO2", 131.17296, 131.0946238)]</v>
      </c>
    </row>
    <row r="461" spans="1:11" x14ac:dyDescent="0.3">
      <c r="A461">
        <v>460</v>
      </c>
      <c r="B461" t="s">
        <v>2000</v>
      </c>
      <c r="C461" s="5">
        <v>132.07159999999999</v>
      </c>
      <c r="D461" s="5">
        <v>132.00587300000001</v>
      </c>
      <c r="E461" t="s">
        <v>4932</v>
      </c>
      <c r="F461">
        <v>132.07156000000001</v>
      </c>
      <c r="G461">
        <v>132.00587340000001</v>
      </c>
      <c r="H461" s="5">
        <f>IF(F461&gt;0,F461-C461,"")</f>
        <v>-3.9999999984274837E-5</v>
      </c>
      <c r="I461" s="5">
        <f>IF(G461&gt;0,G461-D461,"")</f>
        <v>4.0000000467443897E-7</v>
      </c>
      <c r="J461" t="str">
        <f>""""&amp;B461&amp;""", "&amp;C461&amp;", "&amp;D461&amp;", """&amp;E461&amp;""", " &amp; F461 &amp; ", " &amp; G461</f>
        <v>"H(4) C(4) O(5)", 132.0716, 132.005873, "H4C4O5", 132.07156, 132.0058734</v>
      </c>
      <c r="K461" t="str">
        <f>"[TestCase(" &amp; J461 &amp; ")]"</f>
        <v>[TestCase("H(4) C(4) O(5)", 132.0716, 132.005873, "H4C4O5", 132.07156, 132.0058734)]</v>
      </c>
    </row>
    <row r="462" spans="1:11" x14ac:dyDescent="0.3">
      <c r="A462">
        <v>461</v>
      </c>
      <c r="B462" t="s">
        <v>2004</v>
      </c>
      <c r="C462" s="5">
        <v>132.11619999999999</v>
      </c>
      <c r="D462" s="5">
        <v>132.021129</v>
      </c>
      <c r="E462" t="s">
        <v>4933</v>
      </c>
      <c r="F462">
        <v>132.11616000000001</v>
      </c>
      <c r="G462">
        <v>132.02112840000001</v>
      </c>
      <c r="H462" s="5">
        <f>IF(F462&gt;0,F462-C462,"")</f>
        <v>-3.9999999984274837E-5</v>
      </c>
      <c r="I462" s="5">
        <f>IF(G462&gt;0,G462-D462,"")</f>
        <v>-5.9999999280080374E-7</v>
      </c>
      <c r="J462" t="str">
        <f>""""&amp;B462&amp;""", "&amp;C462&amp;", "&amp;D462&amp;", """&amp;E462&amp;""", " &amp; F462 &amp; ", " &amp; G462</f>
        <v>"H(4) C(8) O(2)", 132.1162, 132.021129, "H4C8O2", 132.11616, 132.0211284</v>
      </c>
      <c r="K462" t="str">
        <f>"[TestCase(" &amp; J462 &amp; ")]"</f>
        <v>[TestCase("H(4) C(8) O(2)", 132.1162, 132.021129, "H4C8O2", 132.11616, 132.0211284)]</v>
      </c>
    </row>
    <row r="463" spans="1:11" x14ac:dyDescent="0.3">
      <c r="A463">
        <v>462</v>
      </c>
      <c r="B463" t="s">
        <v>2010</v>
      </c>
      <c r="C463" s="5">
        <v>132.1592</v>
      </c>
      <c r="D463" s="5">
        <v>132.057515</v>
      </c>
      <c r="E463" t="s">
        <v>4934</v>
      </c>
      <c r="F463">
        <v>132.15922</v>
      </c>
      <c r="G463">
        <v>132.05751179999999</v>
      </c>
      <c r="H463" s="5">
        <f>IF(F463&gt;0,F463-C463,"")</f>
        <v>2.0000000006348273E-5</v>
      </c>
      <c r="I463" s="5">
        <f>IF(G463&gt;0,G463-D463,"")</f>
        <v>-3.2000000089738023E-6</v>
      </c>
      <c r="J463" t="str">
        <f>""""&amp;B463&amp;""", "&amp;C463&amp;", "&amp;D463&amp;", """&amp;E463&amp;""", " &amp; F463 &amp; ", " &amp; G463</f>
        <v>"H(8) C(9) O", 132.1592, 132.057515, "H8C9O", 132.15922, 132.0575118</v>
      </c>
      <c r="K463" t="str">
        <f>"[TestCase(" &amp; J463 &amp; ")]"</f>
        <v>[TestCase("H(8) C(9) O", 132.1592, 132.057515, "H8C9O", 132.15922, 132.0575118)]</v>
      </c>
    </row>
    <row r="464" spans="1:11" x14ac:dyDescent="0.3">
      <c r="A464">
        <v>463</v>
      </c>
      <c r="B464" t="s">
        <v>2013</v>
      </c>
      <c r="C464" s="5">
        <v>132.16249999999999</v>
      </c>
      <c r="D464" s="5">
        <v>132.068748</v>
      </c>
      <c r="E464" t="s">
        <v>4935</v>
      </c>
      <c r="F464">
        <v>132.1626</v>
      </c>
      <c r="G464">
        <v>132.06874479999999</v>
      </c>
      <c r="H464" s="5">
        <f>IF(F464&gt;0,F464-C464,"")</f>
        <v>1.0000000000331966E-4</v>
      </c>
      <c r="I464" s="5">
        <f>IF(G464&gt;0,G464-D464,"")</f>
        <v>-3.2000000089738023E-6</v>
      </c>
      <c r="J464" t="str">
        <f>""""&amp;B464&amp;""", "&amp;C464&amp;", "&amp;D464&amp;", """&amp;E464&amp;""", " &amp; F464 &amp; ", " &amp; G464</f>
        <v>"H(8) C(8) N(2)", 132.1625, 132.068748, "H8C8N2", 132.1626, 132.0687448</v>
      </c>
      <c r="K464" t="str">
        <f>"[TestCase(" &amp; J464 &amp; ")]"</f>
        <v>[TestCase("H(8) C(8) N(2)", 132.1625, 132.068748, "H8C8N2", 132.1626, 132.0687448)]</v>
      </c>
    </row>
    <row r="465" spans="1:11" x14ac:dyDescent="0.3">
      <c r="A465">
        <v>464</v>
      </c>
      <c r="B465" t="s">
        <v>2016</v>
      </c>
      <c r="C465" s="5">
        <v>133.16890000000001</v>
      </c>
      <c r="D465" s="5">
        <v>133.01974899999999</v>
      </c>
      <c r="E465" t="s">
        <v>4936</v>
      </c>
      <c r="F465">
        <v>133.16991999999999</v>
      </c>
      <c r="G465">
        <v>133.01974820000001</v>
      </c>
      <c r="H465" s="5">
        <f>IF(F465&gt;0,F465-C465,"")</f>
        <v>1.0199999999827014E-3</v>
      </c>
      <c r="I465" s="5">
        <f>IF(G465&gt;0,G465-D465,"")</f>
        <v>-7.9999998092716851E-7</v>
      </c>
      <c r="J465" t="str">
        <f>""""&amp;B465&amp;""", "&amp;C465&amp;", "&amp;D465&amp;", """&amp;E465&amp;""", " &amp; F465 &amp; ", " &amp; G465</f>
        <v>"H(7) C(4) N O(2) S", 133.1689, 133.019749, "H7C4NO2S", 133.16992, 133.0197482</v>
      </c>
      <c r="K465" t="str">
        <f>"[TestCase(" &amp; J465 &amp; ")]"</f>
        <v>[TestCase("H(7) C(4) N O(2) S", 133.1689, 133.019749, "H7C4NO2S", 133.16992, 133.0197482)]</v>
      </c>
    </row>
    <row r="466" spans="1:11" x14ac:dyDescent="0.3">
      <c r="A466">
        <v>465</v>
      </c>
      <c r="B466" t="s">
        <v>2019</v>
      </c>
      <c r="C466" s="5">
        <v>133.1473</v>
      </c>
      <c r="D466" s="5">
        <v>133.052764</v>
      </c>
      <c r="E466" t="s">
        <v>4937</v>
      </c>
      <c r="F466">
        <v>133.14732000000001</v>
      </c>
      <c r="G466">
        <v>133.05276119999999</v>
      </c>
      <c r="H466" s="5">
        <f>IF(F466&gt;0,F466-C466,"")</f>
        <v>2.0000000006348273E-5</v>
      </c>
      <c r="I466" s="5">
        <f>IF(G466&gt;0,G466-D466,"")</f>
        <v>-2.8000000042993634E-6</v>
      </c>
      <c r="J466" t="str">
        <f>""""&amp;B466&amp;""", "&amp;C466&amp;", "&amp;D466&amp;", """&amp;E466&amp;""", " &amp; F466 &amp; ", " &amp; G466</f>
        <v>"H(7) C(8) N O", 133.1473, 133.052764, "H7C8NO", 133.14732, 133.0527612</v>
      </c>
      <c r="K466" t="str">
        <f>"[TestCase(" &amp; J466 &amp; ")]"</f>
        <v>[TestCase("H(7) C(8) N O", 133.1473, 133.052764, "H7C8NO", 133.14732, 133.0527612)]</v>
      </c>
    </row>
    <row r="467" spans="1:11" x14ac:dyDescent="0.3">
      <c r="A467">
        <v>466</v>
      </c>
      <c r="B467" t="s">
        <v>2023</v>
      </c>
      <c r="C467" s="5">
        <v>133.22120000000001</v>
      </c>
      <c r="D467" s="5">
        <v>133.13737499999999</v>
      </c>
      <c r="E467" t="s">
        <v>4938</v>
      </c>
      <c r="F467">
        <v>133.2212308</v>
      </c>
      <c r="G467">
        <v>133.137372</v>
      </c>
      <c r="H467" s="5">
        <f>IF(F467&gt;0,F467-C467,"")</f>
        <v>3.0799999990449578E-5</v>
      </c>
      <c r="I467" s="5">
        <f>IF(G467&gt;0,G467-D467,"")</f>
        <v>-2.9999999924257281E-6</v>
      </c>
      <c r="J467" t="str">
        <f>""""&amp;B467&amp;""", "&amp;C467&amp;", "&amp;D467&amp;", """&amp;E467&amp;""", " &amp; F467 &amp; ", " &amp; G467</f>
        <v>"H(7) 2H(6) C(7) N O", 133.2212, 133.137375, "H7D6C7NO", 133.2212308, 133.137372</v>
      </c>
      <c r="K467" t="str">
        <f>"[TestCase(" &amp; J467 &amp; ")]"</f>
        <v>[TestCase("H(7) 2H(6) C(7) N O", 133.2212, 133.137375, "H7D6C7NO", 133.2212308, 133.137372)]</v>
      </c>
    </row>
    <row r="468" spans="1:11" x14ac:dyDescent="0.3">
      <c r="A468">
        <v>467</v>
      </c>
      <c r="B468" t="s">
        <v>2026</v>
      </c>
      <c r="C468" s="5">
        <v>134.1353</v>
      </c>
      <c r="D468" s="5">
        <v>134.048013</v>
      </c>
      <c r="E468" t="s">
        <v>4939</v>
      </c>
      <c r="F468">
        <v>134.13542000000001</v>
      </c>
      <c r="G468">
        <v>134.0480106</v>
      </c>
      <c r="H468" s="5">
        <f>IF(F468&gt;0,F468-C468,"")</f>
        <v>1.2000000000966793E-4</v>
      </c>
      <c r="I468" s="5">
        <f>IF(G468&gt;0,G468-D468,"")</f>
        <v>-2.3999999996249244E-6</v>
      </c>
      <c r="J468" t="str">
        <f>""""&amp;B468&amp;""", "&amp;C468&amp;", "&amp;D468&amp;", """&amp;E468&amp;""", " &amp; F468 &amp; ", " &amp; G468</f>
        <v>"H(6) C(7) N(2) O", 134.1353, 134.048013, "H6C7N2O", 134.13542, 134.0480106</v>
      </c>
      <c r="K468" t="str">
        <f>"[TestCase(" &amp; J468 &amp; ")]"</f>
        <v>[TestCase("H(6) C(7) N(2) O", 134.1353, 134.048013, "H6C7N2O", 134.13542, 134.0480106)]</v>
      </c>
    </row>
    <row r="469" spans="1:11" x14ac:dyDescent="0.3">
      <c r="A469">
        <v>468</v>
      </c>
      <c r="B469" t="s">
        <v>2029</v>
      </c>
      <c r="C469" s="5">
        <v>135.12010000000001</v>
      </c>
      <c r="D469" s="5">
        <v>135.032028</v>
      </c>
      <c r="E469" t="s">
        <v>4940</v>
      </c>
      <c r="F469">
        <v>135.12013999999999</v>
      </c>
      <c r="G469">
        <v>135.032027</v>
      </c>
      <c r="H469" s="5">
        <f>IF(F469&gt;0,F469-C469,"")</f>
        <v>3.9999999984274837E-5</v>
      </c>
      <c r="I469" s="5">
        <f>IF(G469&gt;0,G469-D469,"")</f>
        <v>-9.9999999747524271E-7</v>
      </c>
      <c r="J469" t="str">
        <f>""""&amp;B469&amp;""", "&amp;C469&amp;", "&amp;D469&amp;", """&amp;E469&amp;""", " &amp; F469 &amp; ", " &amp; G469</f>
        <v>"H(5) C(7) N O(2)", 135.1201, 135.032028, "H5C7NO2", 135.12014, 135.032027</v>
      </c>
      <c r="K469" t="str">
        <f>"[TestCase(" &amp; J469 &amp; ")]"</f>
        <v>[TestCase("H(5) C(7) N O(2)", 135.1201, 135.032028, "H5C7NO2", 135.12014, 135.032027)]</v>
      </c>
    </row>
    <row r="470" spans="1:11" x14ac:dyDescent="0.3">
      <c r="A470">
        <v>469</v>
      </c>
      <c r="B470" t="s">
        <v>2032</v>
      </c>
      <c r="C470" s="5">
        <v>135.10149999999999</v>
      </c>
      <c r="D470" s="5">
        <v>135.044916</v>
      </c>
      <c r="E470" t="s">
        <v>4941</v>
      </c>
      <c r="F470">
        <v>135.10150100000001</v>
      </c>
      <c r="G470">
        <v>135.04491300000001</v>
      </c>
      <c r="H470" s="5">
        <f>IF(F470&gt;0,F470-C470,"")</f>
        <v>1.0000000258969521E-6</v>
      </c>
      <c r="I470" s="5">
        <f>IF(G470&gt;0,G470-D470,"")</f>
        <v>-2.9999999924257281E-6</v>
      </c>
      <c r="J470" t="str">
        <f>""""&amp;B470&amp;""", "&amp;C470&amp;", "&amp;D470&amp;", """&amp;E470&amp;""", " &amp; F470 &amp; ", " &amp; G470</f>
        <v>"H(10) C(4) N O(2) P", 135.1015, 135.044916, "H10C4NO2P", 135.101501, 135.044913</v>
      </c>
      <c r="K470" t="str">
        <f>"[TestCase(" &amp; J470 &amp; ")]"</f>
        <v>[TestCase("H(10) C(4) N O(2) P", 135.1015, 135.044916, "H10C4NO2P", 135.101501, 135.044913)]</v>
      </c>
    </row>
    <row r="471" spans="1:11" x14ac:dyDescent="0.3">
      <c r="A471">
        <v>470</v>
      </c>
      <c r="B471" t="s">
        <v>2035</v>
      </c>
      <c r="C471" s="5">
        <v>136.12649999999999</v>
      </c>
      <c r="D471" s="5">
        <v>135.98302899999999</v>
      </c>
      <c r="E471" t="s">
        <v>4942</v>
      </c>
      <c r="F471">
        <v>136.12746000000001</v>
      </c>
      <c r="G471">
        <v>135.98303039999999</v>
      </c>
      <c r="H471" s="5">
        <f>IF(F471&gt;0,F471-C471,"")</f>
        <v>9.6000000002050001E-4</v>
      </c>
      <c r="I471" s="5">
        <f>IF(G471&gt;0,G471-D471,"")</f>
        <v>1.4000000021496817E-6</v>
      </c>
      <c r="J471" t="str">
        <f>""""&amp;B471&amp;""", "&amp;C471&amp;", "&amp;D471&amp;", """&amp;E471&amp;""", " &amp; F471 &amp; ", " &amp; G471</f>
        <v>"H(4) C(3) O(4) S", 136.1265, 135.983029, "H4C3O4S", 136.12746, 135.9830304</v>
      </c>
      <c r="K471" t="str">
        <f>"[TestCase(" &amp; J471 &amp; ")]"</f>
        <v>[TestCase("H(4) C(3) O(4) S", 136.1265, 135.983029, "H4C3O4S", 136.12746, 135.9830304)]</v>
      </c>
    </row>
    <row r="472" spans="1:11" x14ac:dyDescent="0.3">
      <c r="A472">
        <v>471</v>
      </c>
      <c r="B472" t="s">
        <v>2038</v>
      </c>
      <c r="C472" s="5">
        <v>136.23570000000001</v>
      </c>
      <c r="D472" s="5">
        <v>136.001656</v>
      </c>
      <c r="E472" t="s">
        <v>4943</v>
      </c>
      <c r="F472">
        <v>136.23772</v>
      </c>
      <c r="G472">
        <v>136.00165580000001</v>
      </c>
      <c r="H472" s="5">
        <f>IF(F472&gt;0,F472-C472,"")</f>
        <v>2.0199999999874763E-3</v>
      </c>
      <c r="I472" s="5">
        <f>IF(G472&gt;0,G472-D472,"")</f>
        <v>-1.9999998812636477E-7</v>
      </c>
      <c r="J472" t="str">
        <f>""""&amp;B472&amp;""", "&amp;C472&amp;", "&amp;D472&amp;", """&amp;E472&amp;""", " &amp; F472 &amp; ", " &amp; G472</f>
        <v>"H(8) C(4) O S(2)", 136.2357, 136.001656, "H8C4OS2", 136.23772, 136.0016558</v>
      </c>
      <c r="K472" t="str">
        <f>"[TestCase(" &amp; J472 &amp; ")]"</f>
        <v>[TestCase("H(8) C(4) O S(2)", 136.2357, 136.001656, "H8C4OS2", 136.23772, 136.0016558)]</v>
      </c>
    </row>
    <row r="473" spans="1:11" x14ac:dyDescent="0.3">
      <c r="A473">
        <v>472</v>
      </c>
      <c r="B473" t="s">
        <v>2041</v>
      </c>
      <c r="C473" s="5">
        <v>136.08619999999999</v>
      </c>
      <c r="D473" s="5">
        <v>136.028931</v>
      </c>
      <c r="E473" t="s">
        <v>4944</v>
      </c>
      <c r="F473">
        <v>136.08622099999999</v>
      </c>
      <c r="G473">
        <v>136.02892940000001</v>
      </c>
      <c r="H473" s="5">
        <f>IF(F473&gt;0,F473-C473,"")</f>
        <v>2.1000000003823516E-5</v>
      </c>
      <c r="I473" s="5">
        <f>IF(G473&gt;0,G473-D473,"")</f>
        <v>-1.5999999902760464E-6</v>
      </c>
      <c r="J473" t="str">
        <f>""""&amp;B473&amp;""", "&amp;C473&amp;", "&amp;D473&amp;", """&amp;E473&amp;""", " &amp; F473 &amp; ", " &amp; G473</f>
        <v>"H(9) C(4) O(3) P", 136.0862, 136.028931, "H9C4O3P", 136.086221, 136.0289294</v>
      </c>
      <c r="K473" t="str">
        <f>"[TestCase(" &amp; J473 &amp; ")]"</f>
        <v>[TestCase("H(9) C(4) O(3) P", 136.0862, 136.028931, "H9C4O3P", 136.086221, 136.0289294)]</v>
      </c>
    </row>
    <row r="474" spans="1:11" x14ac:dyDescent="0.3">
      <c r="A474">
        <v>473</v>
      </c>
      <c r="B474" t="s">
        <v>2044</v>
      </c>
      <c r="C474" s="5">
        <v>136.191</v>
      </c>
      <c r="D474" s="5">
        <v>136.08881500000001</v>
      </c>
      <c r="E474" t="s">
        <v>4945</v>
      </c>
      <c r="F474">
        <v>136.19098</v>
      </c>
      <c r="G474">
        <v>136.08881020000001</v>
      </c>
      <c r="H474" s="5">
        <f>IF(F474&gt;0,F474-C474,"")</f>
        <v>-2.0000000006348273E-5</v>
      </c>
      <c r="I474" s="5">
        <f>IF(G474&gt;0,G474-D474,"")</f>
        <v>-4.7999999992498488E-6</v>
      </c>
      <c r="J474" t="str">
        <f>""""&amp;B474&amp;""", "&amp;C474&amp;", "&amp;D474&amp;", """&amp;E474&amp;""", " &amp; F474 &amp; ", " &amp; G474</f>
        <v>"H(12) C(9) O", 136.191, 136.088815, "H12C9O", 136.19098, 136.0888102</v>
      </c>
      <c r="K474" t="str">
        <f>"[TestCase(" &amp; J474 &amp; ")]"</f>
        <v>[TestCase("H(12) C(9) O", 136.191, 136.088815, "H12C9O", 136.19098, 136.0888102)]</v>
      </c>
    </row>
    <row r="475" spans="1:11" x14ac:dyDescent="0.3">
      <c r="A475">
        <v>474</v>
      </c>
      <c r="B475" t="s">
        <v>2048</v>
      </c>
      <c r="C475" s="5">
        <v>136.2397</v>
      </c>
      <c r="D475" s="5">
        <v>136.156205</v>
      </c>
      <c r="E475" t="s">
        <v>4946</v>
      </c>
      <c r="F475">
        <v>136.2397162</v>
      </c>
      <c r="G475">
        <v>136.1562036</v>
      </c>
      <c r="H475" s="5">
        <f>IF(F475&gt;0,F475-C475,"")</f>
        <v>1.6200000004573667E-5</v>
      </c>
      <c r="I475" s="5">
        <f>IF(G475&gt;0,G475-D475,"")</f>
        <v>-1.4000000021496817E-6</v>
      </c>
      <c r="J475" t="str">
        <f>""""&amp;B475&amp;""", "&amp;C475&amp;", "&amp;D475&amp;", """&amp;E475&amp;""", " &amp; F475 &amp; ", " &amp; G475</f>
        <v>"H(4) 2H(9) C(7) N O", 136.2397, 136.156205, "H4D9C7NO", 136.2397162, 136.1562036</v>
      </c>
      <c r="K475" t="str">
        <f>"[TestCase(" &amp; J475 &amp; ")]"</f>
        <v>[TestCase("H(4) 2H(9) C(7) N O", 136.2397, 136.156205, "H4D9C7NO", 136.2397162, 136.1562036)]</v>
      </c>
    </row>
    <row r="476" spans="1:11" x14ac:dyDescent="0.3">
      <c r="A476">
        <v>475</v>
      </c>
      <c r="B476" t="s">
        <v>2052</v>
      </c>
      <c r="C476" s="5">
        <v>137.24760000000001</v>
      </c>
      <c r="D476" s="5">
        <v>137.16403</v>
      </c>
      <c r="E476" t="s">
        <v>4947</v>
      </c>
      <c r="F476">
        <v>137.24765619999999</v>
      </c>
      <c r="G476">
        <v>137.16402819999999</v>
      </c>
      <c r="H476" s="5">
        <f>IF(F476&gt;0,F476-C476,"")</f>
        <v>5.6199999988848504E-5</v>
      </c>
      <c r="I476" s="5">
        <f>IF(G476&gt;0,G476-D476,"")</f>
        <v>-1.8000000068241206E-6</v>
      </c>
      <c r="J476" t="str">
        <f>""""&amp;B476&amp;""", "&amp;C476&amp;", "&amp;D476&amp;", """&amp;E476&amp;""", " &amp; F476 &amp; ", " &amp; G476</f>
        <v>"H(5) 2H(9) C(7) N O", 137.2476, 137.16403, "H5D9C7NO", 137.2476562, 137.1640282</v>
      </c>
      <c r="K476" t="str">
        <f>"[TestCase(" &amp; J476 &amp; ")]"</f>
        <v>[TestCase("H(5) 2H(9) C(7) N O", 137.2476, 137.16403, "H5D9C7NO", 137.2476562, 137.1640282)]</v>
      </c>
    </row>
    <row r="477" spans="1:11" x14ac:dyDescent="0.3">
      <c r="A477">
        <v>476</v>
      </c>
      <c r="B477" t="s">
        <v>2055</v>
      </c>
      <c r="C477" s="5">
        <v>138.16380000000001</v>
      </c>
      <c r="D477" s="5">
        <v>138.06808000000001</v>
      </c>
      <c r="E477" t="s">
        <v>4948</v>
      </c>
      <c r="F477">
        <v>138.16380000000001</v>
      </c>
      <c r="G477">
        <v>138.06807599999999</v>
      </c>
      <c r="H477" s="5">
        <f>IF(F477&gt;0,F477-C477,"")</f>
        <v>0</v>
      </c>
      <c r="I477" s="5">
        <f>IF(G477&gt;0,G477-D477,"")</f>
        <v>-4.0000000183226803E-6</v>
      </c>
      <c r="J477" t="str">
        <f>""""&amp;B477&amp;""", "&amp;C477&amp;", "&amp;D477&amp;", """&amp;E477&amp;""", " &amp; F477 &amp; ", " &amp; G477</f>
        <v>"H(10) C(8) O(2)", 138.1638, 138.06808, "H10C8O2", 138.1638, 138.068076</v>
      </c>
      <c r="K477" t="str">
        <f>"[TestCase(" &amp; J477 &amp; ")]"</f>
        <v>[TestCase("H(10) C(8) O(2)", 138.1638, 138.06808, "H10C8O2", 138.1638, 138.068076)]</v>
      </c>
    </row>
    <row r="478" spans="1:11" x14ac:dyDescent="0.3">
      <c r="A478">
        <v>477</v>
      </c>
      <c r="B478" t="s">
        <v>2062</v>
      </c>
      <c r="C478" s="5">
        <v>138.20689999999999</v>
      </c>
      <c r="D478" s="5">
        <v>138.104465</v>
      </c>
      <c r="E478" t="s">
        <v>4949</v>
      </c>
      <c r="F478">
        <v>138.20686000000001</v>
      </c>
      <c r="G478">
        <v>138.1044594</v>
      </c>
      <c r="H478" s="5">
        <f>IF(F478&gt;0,F478-C478,"")</f>
        <v>-3.9999999984274837E-5</v>
      </c>
      <c r="I478" s="5">
        <f>IF(G478&gt;0,G478-D478,"")</f>
        <v>-5.6000000085987267E-6</v>
      </c>
      <c r="J478" t="str">
        <f>""""&amp;B478&amp;""", "&amp;C478&amp;", "&amp;D478&amp;", """&amp;E478&amp;""", " &amp; F478 &amp; ", " &amp; G478</f>
        <v>"H(14) C(9) O", 138.2069, 138.104465, "H14C9O", 138.20686, 138.1044594</v>
      </c>
      <c r="K478" t="str">
        <f>"[TestCase(" &amp; J478 &amp; ")]"</f>
        <v>[TestCase("H(14) C(9) O", 138.2069, 138.104465, "H14C9O", 138.20686, 138.1044594)]</v>
      </c>
    </row>
    <row r="479" spans="1:11" x14ac:dyDescent="0.3">
      <c r="A479">
        <v>478</v>
      </c>
      <c r="B479" t="s">
        <v>2065</v>
      </c>
      <c r="C479" s="5">
        <v>139.10319999999999</v>
      </c>
      <c r="D479" s="5">
        <v>139.07289299999999</v>
      </c>
      <c r="E479" t="s">
        <v>4950</v>
      </c>
      <c r="F479">
        <v>139.10325</v>
      </c>
      <c r="G479">
        <v>139.07289119999999</v>
      </c>
      <c r="H479" s="5">
        <f>IF(F479&gt;0,F479-C479,"")</f>
        <v>5.0000000015870683E-5</v>
      </c>
      <c r="I479" s="5">
        <f>IF(G479&gt;0,G479-D479,"")</f>
        <v>-1.8000000068241206E-6</v>
      </c>
      <c r="J479" t="str">
        <f>""""&amp;B479&amp;""", "&amp;C479&amp;", "&amp;D479&amp;", """&amp;E479&amp;""", " &amp; F479 &amp; ", " &amp; G479</f>
        <v>"H(7) C(2) 13C(6) N O", 139.1032, 139.072893, "H7C2^13.003355C6NO", 139.10325, 139.0728912</v>
      </c>
      <c r="K479" t="str">
        <f>"[TestCase(" &amp; J479 &amp; ")]"</f>
        <v>[TestCase("H(7) C(2) 13C(6) N O", 139.1032, 139.072893, "H7C2^13.003355C6NO", 139.10325, 139.0728912)]</v>
      </c>
    </row>
    <row r="480" spans="1:11" x14ac:dyDescent="0.3">
      <c r="A480">
        <v>479</v>
      </c>
      <c r="B480" t="s">
        <v>2068</v>
      </c>
      <c r="C480" s="5">
        <v>139.19820000000001</v>
      </c>
      <c r="D480" s="5">
        <v>139.11094700000001</v>
      </c>
      <c r="E480" t="s">
        <v>4951</v>
      </c>
      <c r="F480">
        <v>139.19834</v>
      </c>
      <c r="G480">
        <v>139.11094180000001</v>
      </c>
      <c r="H480" s="5">
        <f>IF(F480&gt;0,F480-C480,"")</f>
        <v>1.3999999998759449E-4</v>
      </c>
      <c r="I480" s="5">
        <f>IF(G480&gt;0,G480-D480,"")</f>
        <v>-5.2000000039242877E-6</v>
      </c>
      <c r="J480" t="str">
        <f>""""&amp;B480&amp;""", "&amp;C480&amp;", "&amp;D480&amp;", """&amp;E480&amp;""", " &amp; F480 &amp; ", " &amp; G480</f>
        <v>"H(13) C(7) N(3)", 139.1982, 139.110947, "H13C7N3", 139.19834, 139.1109418</v>
      </c>
      <c r="K480" t="str">
        <f>"[TestCase(" &amp; J480 &amp; ")]"</f>
        <v>[TestCase("H(13) C(7) N(3)", 139.1982, 139.110947, "H13C7N3", 139.19834, 139.1109418)]</v>
      </c>
    </row>
    <row r="481" spans="1:11" x14ac:dyDescent="0.3">
      <c r="A481">
        <v>480</v>
      </c>
      <c r="B481" t="s">
        <v>2071</v>
      </c>
      <c r="C481" s="5">
        <v>140.18299999999999</v>
      </c>
      <c r="D481" s="5">
        <v>140.09496300000001</v>
      </c>
      <c r="E481" t="s">
        <v>4952</v>
      </c>
      <c r="F481">
        <v>140.18306000000001</v>
      </c>
      <c r="G481">
        <v>140.09495820000001</v>
      </c>
      <c r="H481" s="5">
        <f>IF(F481&gt;0,F481-C481,"")</f>
        <v>6.0000000019044819E-5</v>
      </c>
      <c r="I481" s="5">
        <f>IF(G481&gt;0,G481-D481,"")</f>
        <v>-4.7999999992498488E-6</v>
      </c>
      <c r="J481" t="str">
        <f>""""&amp;B481&amp;""", "&amp;C481&amp;", "&amp;D481&amp;", """&amp;E481&amp;""", " &amp; F481 &amp; ", " &amp; G481</f>
        <v>"H(12) C(7) N(2) O", 140.183, 140.094963, "H12C7N2O", 140.18306, 140.0949582</v>
      </c>
      <c r="K481" t="str">
        <f>"[TestCase(" &amp; J481 &amp; ")]"</f>
        <v>[TestCase("H(12) C(7) N(2) O", 140.183, 140.094963, "H12C7N2O", 140.18306, 140.0949582)]</v>
      </c>
    </row>
    <row r="482" spans="1:11" x14ac:dyDescent="0.3">
      <c r="A482">
        <v>481</v>
      </c>
      <c r="B482" t="s">
        <v>2076</v>
      </c>
      <c r="C482" s="5">
        <v>141.12469999999999</v>
      </c>
      <c r="D482" s="5">
        <v>141.04259300000001</v>
      </c>
      <c r="E482" t="s">
        <v>4953</v>
      </c>
      <c r="F482">
        <v>141.12472</v>
      </c>
      <c r="G482">
        <v>141.0425912</v>
      </c>
      <c r="H482" s="5">
        <f>IF(F482&gt;0,F482-C482,"")</f>
        <v>2.0000000006348273E-5</v>
      </c>
      <c r="I482" s="5">
        <f>IF(G482&gt;0,G482-D482,"")</f>
        <v>-1.8000000068241206E-6</v>
      </c>
      <c r="J482" t="str">
        <f>""""&amp;B482&amp;""", "&amp;C482&amp;", "&amp;D482&amp;", """&amp;E482&amp;""", " &amp; F482 &amp; ", " &amp; G482</f>
        <v>"H(7) C(6) N O(3)", 141.1247, 141.042593, "H7C6NO3", 141.12472, 141.0425912</v>
      </c>
      <c r="K482" t="str">
        <f>"[TestCase(" &amp; J482 &amp; ")]"</f>
        <v>[TestCase("H(7) C(6) N O(3)", 141.1247, 141.042593, "H7C6NO3", 141.12472, 141.0425912)]</v>
      </c>
    </row>
    <row r="483" spans="1:11" x14ac:dyDescent="0.3">
      <c r="A483">
        <v>482</v>
      </c>
      <c r="B483" t="s">
        <v>2078</v>
      </c>
      <c r="C483" s="5">
        <v>141.1756</v>
      </c>
      <c r="D483" s="5">
        <v>141.09831800000001</v>
      </c>
      <c r="E483" t="s">
        <v>4954</v>
      </c>
      <c r="F483">
        <v>141.175715</v>
      </c>
      <c r="G483">
        <v>141.09831320000001</v>
      </c>
      <c r="H483" s="5">
        <f>IF(F483&gt;0,F483-C483,"")</f>
        <v>1.1499999999387001E-4</v>
      </c>
      <c r="I483" s="5">
        <f>IF(G483&gt;0,G483-D483,"")</f>
        <v>-4.7999999992498488E-6</v>
      </c>
      <c r="J483" t="str">
        <f>""""&amp;B483&amp;""", "&amp;C483&amp;", "&amp;D483&amp;", """&amp;E483&amp;""", " &amp; F483 &amp; ", " &amp; G483</f>
        <v>"H(12) C(6) 13C N(2) O", 141.1756, 141.098318, "H12C6^13.003355CN2O", 141.175715, 141.0983132</v>
      </c>
      <c r="K483" t="str">
        <f>"[TestCase(" &amp; J483 &amp; ")]"</f>
        <v>[TestCase("H(12) C(6) 13C N(2) O", 141.1756, 141.098318, "H12C6^13.003355CN2O", 141.175715, 141.0983132)]</v>
      </c>
    </row>
    <row r="484" spans="1:11" x14ac:dyDescent="0.3">
      <c r="A484">
        <v>483</v>
      </c>
      <c r="B484" t="s">
        <v>2081</v>
      </c>
      <c r="C484" s="5">
        <v>142.27269999999999</v>
      </c>
      <c r="D484" s="5">
        <v>142.03931700000001</v>
      </c>
      <c r="E484" t="s">
        <v>4955</v>
      </c>
      <c r="F484">
        <v>142.2746908</v>
      </c>
      <c r="G484">
        <v>142.03931900000001</v>
      </c>
      <c r="H484" s="5">
        <f>IF(F484&gt;0,F484-C484,"")</f>
        <v>1.9908000000157244E-3</v>
      </c>
      <c r="I484" s="5">
        <f>IF(G484&gt;0,G484-D484,"")</f>
        <v>1.9999999949504854E-6</v>
      </c>
      <c r="J484" t="str">
        <f>""""&amp;B484&amp;""", "&amp;C484&amp;", "&amp;D484&amp;", """&amp;E484&amp;""", " &amp; F484 &amp; ", " &amp; G484</f>
        <v>"H(2) 2H(6) C(4) O S(2)", 142.2727, 142.039317, "H2D6C4OS2", 142.2746908, 142.039319</v>
      </c>
      <c r="K484" t="str">
        <f>"[TestCase(" &amp; J484 &amp; ")]"</f>
        <v>[TestCase("H(2) 2H(6) C(4) O S(2)", 142.2727, 142.039317, "H2D6C4OS2", 142.2746908, 142.039319)]</v>
      </c>
    </row>
    <row r="485" spans="1:11" x14ac:dyDescent="0.3">
      <c r="A485">
        <v>484</v>
      </c>
      <c r="B485" t="s">
        <v>2083</v>
      </c>
      <c r="C485" s="5">
        <v>142.19890000000001</v>
      </c>
      <c r="D485" s="5">
        <v>142.110613</v>
      </c>
      <c r="E485" t="s">
        <v>4956</v>
      </c>
      <c r="F485">
        <v>142.19893999999999</v>
      </c>
      <c r="G485">
        <v>142.11060739999999</v>
      </c>
      <c r="H485" s="5">
        <f>IF(F485&gt;0,F485-C485,"")</f>
        <v>3.9999999984274837E-5</v>
      </c>
      <c r="I485" s="5">
        <f>IF(G485&gt;0,G485-D485,"")</f>
        <v>-5.6000000085987267E-6</v>
      </c>
      <c r="J485" t="str">
        <f>""""&amp;B485&amp;""", "&amp;C485&amp;", "&amp;D485&amp;", """&amp;E485&amp;""", " &amp; F485 &amp; ", " &amp; G485</f>
        <v>"H(14) C(7) N(2) O", 142.1989, 142.110613, "H14C7N2O", 142.19894, 142.1106074</v>
      </c>
      <c r="K485" t="str">
        <f>"[TestCase(" &amp; J485 &amp; ")]"</f>
        <v>[TestCase("H(14) C(7) N(2) O", 142.1989, 142.110613, "H14C7N2O", 142.19894, 142.1106074)]</v>
      </c>
    </row>
    <row r="486" spans="1:11" x14ac:dyDescent="0.3">
      <c r="A486">
        <v>485</v>
      </c>
      <c r="B486" t="s">
        <v>2087</v>
      </c>
      <c r="C486" s="5">
        <v>143.14060000000001</v>
      </c>
      <c r="D486" s="5">
        <v>143.058243</v>
      </c>
      <c r="E486" t="s">
        <v>4957</v>
      </c>
      <c r="F486">
        <v>143.14060000000001</v>
      </c>
      <c r="G486">
        <v>143.05824039999999</v>
      </c>
      <c r="H486" s="5">
        <f>IF(F486&gt;0,F486-C486,"")</f>
        <v>0</v>
      </c>
      <c r="I486" s="5">
        <f>IF(G486&gt;0,G486-D486,"")</f>
        <v>-2.6000000161729986E-6</v>
      </c>
      <c r="J486" t="str">
        <f>""""&amp;B486&amp;""", "&amp;C486&amp;", "&amp;D486&amp;", """&amp;E486&amp;""", " &amp; F486 &amp; ", " &amp; G486</f>
        <v>"H(9) C(6) N O(3)", 143.1406, 143.058243, "H9C6NO3", 143.1406, 143.0582404</v>
      </c>
      <c r="K486" t="str">
        <f>"[TestCase(" &amp; J486 &amp; ")]"</f>
        <v>[TestCase("H(9) C(6) N O(3)", 143.1406, 143.058243, "H9C6NO3", 143.1406, 143.0582404)]</v>
      </c>
    </row>
    <row r="487" spans="1:11" x14ac:dyDescent="0.3">
      <c r="A487">
        <v>486</v>
      </c>
      <c r="B487" t="s">
        <v>2090</v>
      </c>
      <c r="C487" s="5">
        <v>144.12530000000001</v>
      </c>
      <c r="D487" s="5">
        <v>144.042259</v>
      </c>
      <c r="E487" t="s">
        <v>4958</v>
      </c>
      <c r="F487">
        <v>144.12531999999999</v>
      </c>
      <c r="G487">
        <v>144.04225679999999</v>
      </c>
      <c r="H487" s="5">
        <f>IF(F487&gt;0,F487-C487,"")</f>
        <v>1.9999999977926564E-5</v>
      </c>
      <c r="I487" s="5">
        <f>IF(G487&gt;0,G487-D487,"")</f>
        <v>-2.2000000114985596E-6</v>
      </c>
      <c r="J487" t="str">
        <f>""""&amp;B487&amp;""", "&amp;C487&amp;", "&amp;D487&amp;", """&amp;E487&amp;""", " &amp; F487 &amp; ", " &amp; G487</f>
        <v>"H(8) C(6) O(4)", 144.1253, 144.042259, "H8C6O4", 144.12532, 144.0422568</v>
      </c>
      <c r="K487" t="str">
        <f>"[TestCase(" &amp; J487 &amp; ")]"</f>
        <v>[TestCase("H(8) C(6) O(4)", 144.1253, 144.042259, "H8C6O4", 144.12532, 144.0422568)]</v>
      </c>
    </row>
    <row r="488" spans="1:11" x14ac:dyDescent="0.3">
      <c r="A488">
        <v>487</v>
      </c>
      <c r="B488" t="s">
        <v>2096</v>
      </c>
      <c r="C488" s="5">
        <v>144.1688</v>
      </c>
      <c r="D488" s="5">
        <v>144.09959900000001</v>
      </c>
      <c r="E488" t="s">
        <v>4959</v>
      </c>
      <c r="F488">
        <v>144.168845</v>
      </c>
      <c r="G488">
        <v>144.09959420000001</v>
      </c>
      <c r="H488" s="5">
        <f>IF(F488&gt;0,F488-C488,"")</f>
        <v>4.500000000007276E-5</v>
      </c>
      <c r="I488" s="5">
        <f>IF(G488&gt;0,G488-D488,"")</f>
        <v>-4.7999999992498488E-6</v>
      </c>
      <c r="J488" t="str">
        <f>""""&amp;B488&amp;""", "&amp;C488&amp;", "&amp;D488&amp;", """&amp;E488&amp;""", " &amp; F488 &amp; ", " &amp; G488</f>
        <v>"H(12) C(6) 13C N 15N 18O", 144.1688, 144.099599, "H12C6^13.003355CN^15.000109N^17.999161O", 144.168845, 144.0995942</v>
      </c>
      <c r="K488" t="str">
        <f>"[TestCase(" &amp; J488 &amp; ")]"</f>
        <v>[TestCase("H(12) C(6) 13C N 15N 18O", 144.1688, 144.099599, "H12C6^13.003355CN^15.000109N^17.999161O", 144.168845, 144.0995942)]</v>
      </c>
    </row>
    <row r="489" spans="1:11" x14ac:dyDescent="0.3">
      <c r="A489">
        <v>488</v>
      </c>
      <c r="B489" t="s">
        <v>2100</v>
      </c>
      <c r="C489" s="5">
        <v>144.15440000000001</v>
      </c>
      <c r="D489" s="5">
        <v>144.10206299999999</v>
      </c>
      <c r="E489" t="s">
        <v>4960</v>
      </c>
      <c r="F489">
        <v>144.154394</v>
      </c>
      <c r="G489">
        <v>144.10205819999999</v>
      </c>
      <c r="H489" s="5">
        <f>IF(F489&gt;0,F489-C489,"")</f>
        <v>-6.0000000132731657E-6</v>
      </c>
      <c r="I489" s="5">
        <f>IF(G489&gt;0,G489-D489,"")</f>
        <v>-4.7999999992498488E-6</v>
      </c>
      <c r="J489" t="str">
        <f>""""&amp;B489&amp;""", "&amp;C489&amp;", "&amp;D489&amp;", """&amp;E489&amp;""", " &amp; F489 &amp; ", " &amp; G489</f>
        <v>"H(12) C(4) 13C(3) N 15N O", 144.1544, 144.102063, "H12C4^13.003355C3N^15.000109NO", 144.154394, 144.1020582</v>
      </c>
      <c r="K489" t="str">
        <f>"[TestCase(" &amp; J489 &amp; ")]"</f>
        <v>[TestCase("H(12) C(4) 13C(3) N 15N O", 144.1544, 144.102063, "H12C4^13.003355C3N^15.000109NO", 144.154394, 144.1020582)]</v>
      </c>
    </row>
    <row r="490" spans="1:11" x14ac:dyDescent="0.3">
      <c r="A490">
        <v>489</v>
      </c>
      <c r="B490" t="s">
        <v>2105</v>
      </c>
      <c r="C490" s="5">
        <v>144.20079999999999</v>
      </c>
      <c r="D490" s="5">
        <v>144.10574</v>
      </c>
      <c r="E490" t="s">
        <v>4961</v>
      </c>
      <c r="F490">
        <v>144.20077079999999</v>
      </c>
      <c r="G490">
        <v>144.10573919999999</v>
      </c>
      <c r="H490" s="5">
        <f>IF(F490&gt;0,F490-C490,"")</f>
        <v>-2.9200000000173532E-5</v>
      </c>
      <c r="I490" s="5">
        <f>IF(G490&gt;0,G490-D490,"")</f>
        <v>-8.0000000934887794E-7</v>
      </c>
      <c r="J490" t="str">
        <f>""""&amp;B490&amp;""", "&amp;C490&amp;", "&amp;D490&amp;", """&amp;E490&amp;""", " &amp; F490 &amp; ", " &amp; G490</f>
        <v>"H(4) 2H(6) C(8) O(2)", 144.2008, 144.10574, "H4D6C8O2", 144.2007708, 144.1057392</v>
      </c>
      <c r="K490" t="str">
        <f>"[TestCase(" &amp; J490 &amp; ")]"</f>
        <v>[TestCase("H(4) 2H(6) C(8) O(2)", 144.2008, 144.10574, "H4D6C8O2", 144.2007708, 144.1057392)]</v>
      </c>
    </row>
    <row r="491" spans="1:11" x14ac:dyDescent="0.3">
      <c r="A491">
        <v>490</v>
      </c>
      <c r="B491" t="s">
        <v>2109</v>
      </c>
      <c r="C491" s="5">
        <v>144.16800000000001</v>
      </c>
      <c r="D491" s="5">
        <v>144.105918</v>
      </c>
      <c r="E491" t="s">
        <v>4962</v>
      </c>
      <c r="F491">
        <v>144.16813099999999</v>
      </c>
      <c r="G491">
        <v>144.1059142</v>
      </c>
      <c r="H491" s="5">
        <f>IF(F491&gt;0,F491-C491,"")</f>
        <v>1.309999999818956E-4</v>
      </c>
      <c r="I491" s="5">
        <f>IF(G491&gt;0,G491-D491,"")</f>
        <v>-3.8000000017746061E-6</v>
      </c>
      <c r="J491" t="str">
        <f>""""&amp;B491&amp;""", "&amp;C491&amp;", "&amp;D491&amp;", """&amp;E491&amp;""", " &amp; F491 &amp; ", " &amp; G491</f>
        <v>"H(12) C(5) 13C(2) N(2) 18O", 144.168, 144.105918, "H12C5^13.003355C2N2^17.999161O", 144.168131, 144.1059142</v>
      </c>
      <c r="K491" t="str">
        <f>"[TestCase(" &amp; J491 &amp; ")]"</f>
        <v>[TestCase("H(12) C(5) 13C(2) N(2) 18O", 144.168, 144.105918, "H12C5^13.003355C2N2^17.999161O", 144.168131, 144.1059142)]</v>
      </c>
    </row>
    <row r="492" spans="1:11" x14ac:dyDescent="0.3">
      <c r="A492">
        <v>491</v>
      </c>
      <c r="B492" t="s">
        <v>2112</v>
      </c>
      <c r="C492" s="5">
        <v>145.17959999999999</v>
      </c>
      <c r="D492" s="5">
        <v>145.01974899999999</v>
      </c>
      <c r="E492" t="s">
        <v>4963</v>
      </c>
      <c r="F492">
        <v>145.18062</v>
      </c>
      <c r="G492">
        <v>145.01974820000001</v>
      </c>
      <c r="H492" s="5">
        <f>IF(F492&gt;0,F492-C492,"")</f>
        <v>1.0200000000111231E-3</v>
      </c>
      <c r="I492" s="5">
        <f>IF(G492&gt;0,G492-D492,"")</f>
        <v>-7.9999998092716851E-7</v>
      </c>
      <c r="J492" t="str">
        <f>""""&amp;B492&amp;""", "&amp;C492&amp;", "&amp;D492&amp;", """&amp;E492&amp;""", " &amp; F492 &amp; ", " &amp; G492</f>
        <v>"H(7) C(5) N O(2) S", 145.1796, 145.019749, "H7C5NO2S", 145.18062, 145.0197482</v>
      </c>
      <c r="K492" t="str">
        <f>"[TestCase(" &amp; J492 &amp; ")]"</f>
        <v>[TestCase("H(7) C(5) N O(2) S", 145.1796, 145.019749, "H7C5NO2S", 145.18062, 145.0197482)]</v>
      </c>
    </row>
    <row r="493" spans="1:11" x14ac:dyDescent="0.3">
      <c r="A493">
        <v>492</v>
      </c>
      <c r="B493" t="s">
        <v>2115</v>
      </c>
      <c r="C493" s="5">
        <v>145.19659999999999</v>
      </c>
      <c r="D493" s="5">
        <v>145.12</v>
      </c>
      <c r="E493" t="s">
        <v>4964</v>
      </c>
      <c r="F493">
        <v>145.19662500000001</v>
      </c>
      <c r="G493">
        <v>145.11999399999999</v>
      </c>
      <c r="H493" s="5">
        <f>IF(F493&gt;0,F493-C493,"")</f>
        <v>2.5000000022146196E-5</v>
      </c>
      <c r="I493" s="5">
        <f>IF(G493&gt;0,G493-D493,"")</f>
        <v>-6.0000000132731657E-6</v>
      </c>
      <c r="J493" t="str">
        <f>""""&amp;B493&amp;""", "&amp;C493&amp;", "&amp;D493&amp;", """&amp;E493&amp;""", " &amp; F493 &amp; ", " &amp; G493</f>
        <v>"H(15) C(7) 13C 15N 18O", 145.1966, 145.12, "H15C7^13.003355C^15.000109N^17.999161O", 145.196625, 145.119994</v>
      </c>
      <c r="K493" t="str">
        <f>"[TestCase(" &amp; J493 &amp; ")]"</f>
        <v>[TestCase("H(15) C(7) 13C 15N 18O", 145.1966, 145.12, "H15C7^13.003355C^15.000109N^17.999161O", 145.196625, 145.119994)]</v>
      </c>
    </row>
    <row r="494" spans="1:11" x14ac:dyDescent="0.3">
      <c r="A494">
        <v>493</v>
      </c>
      <c r="B494" t="s">
        <v>2118</v>
      </c>
      <c r="C494" s="5">
        <v>145.20920000000001</v>
      </c>
      <c r="D494" s="5">
        <v>145.12830700000001</v>
      </c>
      <c r="E494" t="s">
        <v>4965</v>
      </c>
      <c r="F494">
        <v>145.20918760000001</v>
      </c>
      <c r="G494">
        <v>145.1283024</v>
      </c>
      <c r="H494" s="5">
        <f>IF(F494&gt;0,F494-C494,"")</f>
        <v>-1.2400000002799061E-5</v>
      </c>
      <c r="I494" s="5">
        <f>IF(G494&gt;0,G494-D494,"")</f>
        <v>-4.600000011123484E-6</v>
      </c>
      <c r="J494" t="str">
        <f>""""&amp;B494&amp;""", "&amp;C494&amp;", "&amp;D494&amp;", """&amp;E494&amp;""", " &amp; F494 &amp; ", " &amp; G494</f>
        <v>"H(13) 2H(2) C(7) 13C 15N O", 145.2092, 145.128307, "H13D2C7^13.003355C^15.000109NO", 145.2091876, 145.1283024</v>
      </c>
      <c r="K494" t="str">
        <f>"[TestCase(" &amp; J494 &amp; ")]"</f>
        <v>[TestCase("H(13) 2H(2) C(7) 13C 15N O", 145.2092, 145.128307, "H13D2C7^13.003355C^15.000109NO", 145.2091876, 145.1283024)]</v>
      </c>
    </row>
    <row r="495" spans="1:11" x14ac:dyDescent="0.3">
      <c r="A495">
        <v>494</v>
      </c>
      <c r="B495" t="s">
        <v>2121</v>
      </c>
      <c r="C495" s="5">
        <v>145.22290000000001</v>
      </c>
      <c r="D495" s="5">
        <v>145.13216299999999</v>
      </c>
      <c r="E495" t="s">
        <v>4966</v>
      </c>
      <c r="F495">
        <v>145.2229246</v>
      </c>
      <c r="G495">
        <v>145.13215840000001</v>
      </c>
      <c r="H495" s="5">
        <f>IF(F495&gt;0,F495-C495,"")</f>
        <v>2.4599999989050048E-5</v>
      </c>
      <c r="I495" s="5">
        <f>IF(G495&gt;0,G495-D495,"")</f>
        <v>-4.5999999827017746E-6</v>
      </c>
      <c r="J495" t="str">
        <f>""""&amp;B495&amp;""", "&amp;C495&amp;", "&amp;D495&amp;", """&amp;E495&amp;""", " &amp; F495 &amp; ", " &amp; G495</f>
        <v>"H(13) 2H(2) C(8) N 18O", 145.2229, 145.132163, "H13D2C8N^17.999161O", 145.2229246, 145.1321584</v>
      </c>
      <c r="K495" t="str">
        <f>"[TestCase(" &amp; J495 &amp; ")]"</f>
        <v>[TestCase("H(13) 2H(2) C(8) N 18O", 145.2229, 145.132163, "H13D2C8N^17.999161O", 145.2229246, 145.1321584)]</v>
      </c>
    </row>
    <row r="496" spans="1:11" x14ac:dyDescent="0.3">
      <c r="A496">
        <v>495</v>
      </c>
      <c r="B496" t="s">
        <v>2124</v>
      </c>
      <c r="C496" s="5">
        <v>145.2354</v>
      </c>
      <c r="D496" s="5">
        <v>145.14047099999999</v>
      </c>
      <c r="E496" t="s">
        <v>4967</v>
      </c>
      <c r="F496">
        <v>145.23548719999999</v>
      </c>
      <c r="G496">
        <v>145.14046680000001</v>
      </c>
      <c r="H496" s="5">
        <f>IF(F496&gt;0,F496-C496,"")</f>
        <v>8.7199999995846156E-5</v>
      </c>
      <c r="I496" s="5">
        <f>IF(G496&gt;0,G496-D496,"")</f>
        <v>-4.1999999780273356E-6</v>
      </c>
      <c r="J496" t="str">
        <f>""""&amp;B496&amp;""", "&amp;C496&amp;", "&amp;D496&amp;", """&amp;E496&amp;""", " &amp; F496 &amp; ", " &amp; G496</f>
        <v>"H(11) 2H(4) C(8) N O", 145.2354, 145.140471, "H11D4C8NO", 145.2354872, 145.1404668</v>
      </c>
      <c r="K496" t="str">
        <f>"[TestCase(" &amp; J496 &amp; ")]"</f>
        <v>[TestCase("H(11) 2H(4) C(8) N O", 145.2354, 145.140471, "H11D4C8NO", 145.2354872, 145.1404668)]</v>
      </c>
    </row>
    <row r="497" spans="1:11" x14ac:dyDescent="0.3">
      <c r="A497">
        <v>496</v>
      </c>
      <c r="B497" t="s">
        <v>2127</v>
      </c>
      <c r="C497" s="5">
        <v>146.14269999999999</v>
      </c>
      <c r="D497" s="5">
        <v>146.036779</v>
      </c>
      <c r="E497" t="s">
        <v>4968</v>
      </c>
      <c r="F497">
        <v>146.14274</v>
      </c>
      <c r="G497">
        <v>146.03677759999999</v>
      </c>
      <c r="H497" s="5">
        <f>IF(F497&gt;0,F497-C497,"")</f>
        <v>4.0000000012696546E-5</v>
      </c>
      <c r="I497" s="5">
        <f>IF(G497&gt;0,G497-D497,"")</f>
        <v>-1.4000000021496817E-6</v>
      </c>
      <c r="J497" t="str">
        <f>""""&amp;B497&amp;""", "&amp;C497&amp;", "&amp;D497&amp;", """&amp;E497&amp;""", " &amp; F497 &amp; ", " &amp; G497</f>
        <v>"H(6) C(9) O(2)", 146.1427, 146.036779, "H6C9O2", 146.14274, 146.0367776</v>
      </c>
      <c r="K497" t="str">
        <f>"[TestCase(" &amp; J497 &amp; ")]"</f>
        <v>[TestCase("H(6) C(9) O(2)", 146.1427, 146.036779, "H6C9O2", 146.14274, 146.0367776)]</v>
      </c>
    </row>
    <row r="498" spans="1:11" x14ac:dyDescent="0.3">
      <c r="A498">
        <v>497</v>
      </c>
      <c r="B498" t="s">
        <v>2137</v>
      </c>
      <c r="C498" s="5">
        <v>148.17140000000001</v>
      </c>
      <c r="D498" s="5">
        <v>148.08962700000001</v>
      </c>
      <c r="E498" t="s">
        <v>4969</v>
      </c>
      <c r="F498">
        <v>148.17140900000001</v>
      </c>
      <c r="G498">
        <v>148.08962639999999</v>
      </c>
      <c r="H498" s="5">
        <f>IF(F498&gt;0,F498-C498,"")</f>
        <v>9.0000000056988938E-6</v>
      </c>
      <c r="I498" s="5">
        <f>IF(G498&gt;0,G498-D498,"")</f>
        <v>-6.0000002122251317E-7</v>
      </c>
      <c r="J498" t="str">
        <f>""""&amp;B498&amp;""", "&amp;C498&amp;", "&amp;D498&amp;", """&amp;E498&amp;""", " &amp; F498 &amp; ", " &amp; G498</f>
        <v>"H(4) 2H(5) C(6) N O(3)", 148.1714, 148.089627, "H4D5C6NO3", 148.171409, 148.0896264</v>
      </c>
      <c r="K498" t="str">
        <f>"[TestCase(" &amp; J498 &amp; ")]"</f>
        <v>[TestCase("H(4) 2H(5) C(6) N O(3)", 148.1714, 148.089627, "H4D5C6NO3", 148.171409, 148.0896264)]</v>
      </c>
    </row>
    <row r="499" spans="1:11" x14ac:dyDescent="0.3">
      <c r="A499">
        <v>498</v>
      </c>
      <c r="B499" t="s">
        <v>2140</v>
      </c>
      <c r="C499" s="5">
        <v>148.12569999999999</v>
      </c>
      <c r="D499" s="5">
        <v>148.109162</v>
      </c>
      <c r="E499" t="s">
        <v>4970</v>
      </c>
      <c r="F499">
        <v>148.12572800000001</v>
      </c>
      <c r="G499">
        <v>148.1091582</v>
      </c>
      <c r="H499" s="5">
        <f>IF(F499&gt;0,F499-C499,"")</f>
        <v>2.8000000014571924E-5</v>
      </c>
      <c r="I499" s="5">
        <f>IF(G499&gt;0,G499-D499,"")</f>
        <v>-3.8000000017746061E-6</v>
      </c>
      <c r="J499" t="str">
        <f>""""&amp;B499&amp;""", "&amp;C499&amp;", "&amp;D499&amp;", """&amp;E499&amp;""", " &amp; F499 &amp; ", " &amp; G499</f>
        <v>"H(12) C 13C(6) 15N(2) O", 148.1257, 148.109162, "H12C^13.003355C6^15.000109N2O", 148.125728, 148.1091582</v>
      </c>
      <c r="K499" t="str">
        <f>"[TestCase(" &amp; J499 &amp; ")]"</f>
        <v>[TestCase("H(12) C 13C(6) 15N(2) O", 148.1257, 148.109162, "H12C^13.003355C6^15.000109N2O", 148.125728, 148.1091582)]</v>
      </c>
    </row>
    <row r="500" spans="1:11" x14ac:dyDescent="0.3">
      <c r="A500">
        <v>499</v>
      </c>
      <c r="B500" t="s">
        <v>2143</v>
      </c>
      <c r="C500" s="5">
        <v>149.21289999999999</v>
      </c>
      <c r="D500" s="5">
        <v>149.02992</v>
      </c>
      <c r="E500" t="s">
        <v>4971</v>
      </c>
      <c r="F500">
        <v>149.21392</v>
      </c>
      <c r="G500">
        <v>149.0299182</v>
      </c>
      <c r="H500" s="5">
        <f>IF(F500&gt;0,F500-C500,"")</f>
        <v>1.0200000000111231E-3</v>
      </c>
      <c r="I500" s="5">
        <f>IF(G500&gt;0,G500-D500,"")</f>
        <v>-1.8000000068241206E-6</v>
      </c>
      <c r="J500" t="str">
        <f>""""&amp;B500&amp;""", "&amp;C500&amp;", "&amp;D500&amp;", """&amp;E500&amp;""", " &amp; F500 &amp; ", " &amp; G500</f>
        <v>"H(7) C(8) N S", 149.2129, 149.02992, "H7C8NS", 149.21392, 149.0299182</v>
      </c>
      <c r="K500" t="str">
        <f>"[TestCase(" &amp; J500 &amp; ")]"</f>
        <v>[TestCase("H(7) C(8) N S", 149.2129, 149.02992, "H7C8NS", 149.21392, 149.0299182)]</v>
      </c>
    </row>
    <row r="501" spans="1:11" x14ac:dyDescent="0.3">
      <c r="A501">
        <v>500</v>
      </c>
      <c r="B501" t="s">
        <v>2146</v>
      </c>
      <c r="C501" s="5">
        <v>150.1182</v>
      </c>
      <c r="D501" s="5">
        <v>150.041585</v>
      </c>
      <c r="E501" t="s">
        <v>4972</v>
      </c>
      <c r="F501">
        <v>150.11836</v>
      </c>
      <c r="G501">
        <v>150.04158340000001</v>
      </c>
      <c r="H501" s="5">
        <f>IF(F501&gt;0,F501-C501,"")</f>
        <v>1.5999999999394277E-4</v>
      </c>
      <c r="I501" s="5">
        <f>IF(G501&gt;0,G501-D501,"")</f>
        <v>-1.5999999902760464E-6</v>
      </c>
      <c r="J501" t="str">
        <f>""""&amp;B501&amp;""", "&amp;C501&amp;", "&amp;D501&amp;", """&amp;E501&amp;""", " &amp; F501 &amp; ", " &amp; G501</f>
        <v>"H(4) C(5) N(5) O", 150.1182, 150.041585, "H4C5N5O", 150.11836, 150.0415834</v>
      </c>
      <c r="K501" t="str">
        <f>"[TestCase(" &amp; J501 &amp; ")]"</f>
        <v>[TestCase("H(4) C(5) N(5) O", 150.1182, 150.041585, "H4C5N5O", 150.11836, 150.0415834)]</v>
      </c>
    </row>
    <row r="502" spans="1:11" x14ac:dyDescent="0.3">
      <c r="A502">
        <v>501</v>
      </c>
      <c r="B502" t="s">
        <v>2149</v>
      </c>
      <c r="C502" s="5">
        <v>152.23509999999999</v>
      </c>
      <c r="D502" s="5">
        <v>151.99657099999999</v>
      </c>
      <c r="E502" t="s">
        <v>4973</v>
      </c>
      <c r="F502">
        <v>152.23712</v>
      </c>
      <c r="G502">
        <v>151.9965708</v>
      </c>
      <c r="H502" s="5">
        <f>IF(F502&gt;0,F502-C502,"")</f>
        <v>2.020000000015898E-3</v>
      </c>
      <c r="I502" s="5">
        <f>IF(G502&gt;0,G502-D502,"")</f>
        <v>-1.9999998812636477E-7</v>
      </c>
      <c r="J502" t="str">
        <f>""""&amp;B502&amp;""", "&amp;C502&amp;", "&amp;D502&amp;", """&amp;E502&amp;""", " &amp; F502 &amp; ", " &amp; G502</f>
        <v>"H(8) C(4) O(2) S(2)", 152.2351, 151.996571, "H8C4O2S2", 152.23712, 151.9965708</v>
      </c>
      <c r="K502" t="str">
        <f>"[TestCase(" &amp; J502 &amp; ")]"</f>
        <v>[TestCase("H(8) C(4) O(2) S(2)", 152.2351, 151.996571, "H8C4O2S2", 152.23712, 151.9965708)]</v>
      </c>
    </row>
    <row r="503" spans="1:11" x14ac:dyDescent="0.3">
      <c r="A503">
        <v>502</v>
      </c>
      <c r="B503" t="s">
        <v>2152</v>
      </c>
      <c r="C503" s="5">
        <v>152.15180000000001</v>
      </c>
      <c r="D503" s="5">
        <v>152.00608700000001</v>
      </c>
      <c r="E503" t="s">
        <v>4974</v>
      </c>
      <c r="F503">
        <v>152.15282099999999</v>
      </c>
      <c r="G503">
        <v>152.00608639999999</v>
      </c>
      <c r="H503" s="5">
        <f>IF(F503&gt;0,F503-C503,"")</f>
        <v>1.0209999999801767E-3</v>
      </c>
      <c r="I503" s="5">
        <f>IF(G503&gt;0,G503-D503,"")</f>
        <v>-6.0000002122251317E-7</v>
      </c>
      <c r="J503" t="str">
        <f>""""&amp;B503&amp;""", "&amp;C503&amp;", "&amp;D503&amp;", """&amp;E503&amp;""", " &amp; F503 &amp; ", " &amp; G503</f>
        <v>"H(9) C(4) O(2) P S", 152.1518, 152.006087, "H9C4O2PS", 152.152821, 152.0060864</v>
      </c>
      <c r="K503" t="str">
        <f>"[TestCase(" &amp; J503 &amp; ")]"</f>
        <v>[TestCase("H(9) C(4) O(2) P S", 152.1518, 152.006087, "H9C4O2PS", 152.152821, 152.0060864)]</v>
      </c>
    </row>
    <row r="504" spans="1:11" x14ac:dyDescent="0.3">
      <c r="A504">
        <v>503</v>
      </c>
      <c r="B504" t="s">
        <v>2156</v>
      </c>
      <c r="C504" s="5">
        <v>153.1585</v>
      </c>
      <c r="D504" s="5">
        <v>152.988449</v>
      </c>
      <c r="E504" t="s">
        <v>4975</v>
      </c>
      <c r="F504">
        <v>153.15956</v>
      </c>
      <c r="G504">
        <v>152.98844980000001</v>
      </c>
      <c r="H504" s="5">
        <f>IF(F504&gt;0,F504-C504,"")</f>
        <v>1.059999999995398E-3</v>
      </c>
      <c r="I504" s="5">
        <f>IF(G504&gt;0,G504-D504,"")</f>
        <v>8.0000000934887794E-7</v>
      </c>
      <c r="J504" t="str">
        <f>""""&amp;B504&amp;""", "&amp;C504&amp;", "&amp;D504&amp;", """&amp;E504&amp;""", " &amp; F504 &amp; ", " &amp; G504</f>
        <v>"H(3) C(6) N O(2) S", 153.1585, 152.988449, "H3C6NO2S", 153.15956, 152.9884498</v>
      </c>
      <c r="K504" t="str">
        <f>"[TestCase(" &amp; J504 &amp; ")]"</f>
        <v>[TestCase("H(3) C(6) N O(2) S", 153.1585, 152.988449, "H3C6NO2S", 153.15956, 152.9884498)]</v>
      </c>
    </row>
    <row r="505" spans="1:11" x14ac:dyDescent="0.3">
      <c r="A505">
        <v>504</v>
      </c>
      <c r="B505" t="s">
        <v>2159</v>
      </c>
      <c r="C505" s="5">
        <v>154.05840000000001</v>
      </c>
      <c r="D505" s="5">
        <v>154.00310999999999</v>
      </c>
      <c r="E505" t="s">
        <v>4976</v>
      </c>
      <c r="F505">
        <v>154.05844099999999</v>
      </c>
      <c r="G505">
        <v>154.00311020000001</v>
      </c>
      <c r="H505" s="5">
        <f>IF(F505&gt;0,F505-C505,"")</f>
        <v>4.0999999981750079E-5</v>
      </c>
      <c r="I505" s="5">
        <f>IF(G505&gt;0,G505-D505,"")</f>
        <v>2.000000165480742E-7</v>
      </c>
      <c r="J505" t="str">
        <f>""""&amp;B505&amp;""", "&amp;C505&amp;", "&amp;D505&amp;", """&amp;E505&amp;""", " &amp; F505 &amp; ", " &amp; G505</f>
        <v>"H(7) C(3) O(5) P", 154.0584, 154.00311, "H7C3O5P", 154.058441, 154.0031102</v>
      </c>
      <c r="K505" t="str">
        <f>"[TestCase(" &amp; J505 &amp; ")]"</f>
        <v>[TestCase("H(7) C(3) O(5) P", 154.0584, 154.00311, "H7C3O5P", 154.058441, 154.0031102)]</v>
      </c>
    </row>
    <row r="506" spans="1:11" x14ac:dyDescent="0.3">
      <c r="A506">
        <v>505</v>
      </c>
      <c r="B506" t="s">
        <v>2162</v>
      </c>
      <c r="C506" s="5">
        <v>154.12010000000001</v>
      </c>
      <c r="D506" s="5">
        <v>154.02660900000001</v>
      </c>
      <c r="E506" t="s">
        <v>4977</v>
      </c>
      <c r="F506">
        <v>154.12013999999999</v>
      </c>
      <c r="G506">
        <v>154.02660760000001</v>
      </c>
      <c r="H506" s="5">
        <f>IF(F506&gt;0,F506-C506,"")</f>
        <v>3.9999999984274837E-5</v>
      </c>
      <c r="I506" s="5">
        <f>IF(G506&gt;0,G506-D506,"")</f>
        <v>-1.4000000021496817E-6</v>
      </c>
      <c r="J506" t="str">
        <f>""""&amp;B506&amp;""", "&amp;C506&amp;", "&amp;D506&amp;", """&amp;E506&amp;""", " &amp; F506 &amp; ", " &amp; G506</f>
        <v>"H(6) C(7) O(4)", 154.1201, 154.026609, "H6C7O4", 154.12014, 154.0266076</v>
      </c>
      <c r="K506" t="str">
        <f>"[TestCase(" &amp; J506 &amp; ")]"</f>
        <v>[TestCase("H(6) C(7) O(4)", 154.1201, 154.026609, "H6C7O4", 154.12014, 154.0266076)]</v>
      </c>
    </row>
    <row r="507" spans="1:11" x14ac:dyDescent="0.3">
      <c r="A507">
        <v>506</v>
      </c>
      <c r="B507" t="s">
        <v>2165</v>
      </c>
      <c r="C507" s="5">
        <v>154.16650000000001</v>
      </c>
      <c r="D507" s="5">
        <v>154.07422800000001</v>
      </c>
      <c r="E507" t="s">
        <v>4978</v>
      </c>
      <c r="F507">
        <v>154.16658000000001</v>
      </c>
      <c r="G507">
        <v>154.07422399999999</v>
      </c>
      <c r="H507" s="5">
        <f>IF(F507&gt;0,F507-C507,"")</f>
        <v>7.9999999996971383E-5</v>
      </c>
      <c r="I507" s="5">
        <f>IF(G507&gt;0,G507-D507,"")</f>
        <v>-4.0000000183226803E-6</v>
      </c>
      <c r="J507" t="str">
        <f>""""&amp;B507&amp;""", "&amp;C507&amp;", "&amp;D507&amp;", """&amp;E507&amp;""", " &amp; F507 &amp; ", " &amp; G507</f>
        <v>"H(10) C(7) N(2) O(2)", 154.1665, 154.074228, "H10C7N2O2", 154.16658, 154.074224</v>
      </c>
      <c r="K507" t="str">
        <f>"[TestCase(" &amp; J507 &amp; ")]"</f>
        <v>[TestCase("H(10) C(7) N(2) O(2)", 154.1665, 154.074228, "H10C7N2O2", 154.16658, 154.074224)]</v>
      </c>
    </row>
    <row r="508" spans="1:11" x14ac:dyDescent="0.3">
      <c r="A508">
        <v>507</v>
      </c>
      <c r="B508" t="s">
        <v>2168</v>
      </c>
      <c r="C508" s="5">
        <v>154.2063</v>
      </c>
      <c r="D508" s="5">
        <v>154.09938</v>
      </c>
      <c r="E508" t="s">
        <v>4979</v>
      </c>
      <c r="F508">
        <v>154.20625999999999</v>
      </c>
      <c r="G508">
        <v>154.09937439999999</v>
      </c>
      <c r="H508" s="5">
        <f>IF(F508&gt;0,F508-C508,"")</f>
        <v>-4.0000000012696546E-5</v>
      </c>
      <c r="I508" s="5">
        <f>IF(G508&gt;0,G508-D508,"")</f>
        <v>-5.6000000085987267E-6</v>
      </c>
      <c r="J508" t="str">
        <f>""""&amp;B508&amp;""", "&amp;C508&amp;", "&amp;D508&amp;", """&amp;E508&amp;""", " &amp; F508 &amp; ", " &amp; G508</f>
        <v>"H(14) C(9) O(2)", 154.2063, 154.09938, "H14C9O2", 154.20626, 154.0993744</v>
      </c>
      <c r="K508" t="str">
        <f>"[TestCase(" &amp; J508 &amp; ")]"</f>
        <v>[TestCase("H(14) C(9) O(2)", 154.2063, 154.09938, "H14C9O2", 154.20626, 154.0993744)]</v>
      </c>
    </row>
    <row r="509" spans="1:11" x14ac:dyDescent="0.3">
      <c r="A509">
        <v>508</v>
      </c>
      <c r="B509" t="s">
        <v>2172</v>
      </c>
      <c r="C509" s="5">
        <v>154.20959999999999</v>
      </c>
      <c r="D509" s="5">
        <v>154.110613</v>
      </c>
      <c r="E509" t="s">
        <v>4980</v>
      </c>
      <c r="F509">
        <v>154.20964000000001</v>
      </c>
      <c r="G509">
        <v>154.11060739999999</v>
      </c>
      <c r="H509" s="5">
        <f>IF(F509&gt;0,F509-C509,"")</f>
        <v>4.0000000012696546E-5</v>
      </c>
      <c r="I509" s="5">
        <f>IF(G509&gt;0,G509-D509,"")</f>
        <v>-5.6000000085987267E-6</v>
      </c>
      <c r="J509" t="str">
        <f>""""&amp;B509&amp;""", "&amp;C509&amp;", "&amp;D509&amp;", """&amp;E509&amp;""", " &amp; F509 &amp; ", " &amp; G509</f>
        <v>"H(14) C(8) N(2) O", 154.2096, 154.110613, "H14C8N2O", 154.20964, 154.1106074</v>
      </c>
      <c r="K509" t="str">
        <f>"[TestCase(" &amp; J509 &amp; ")]"</f>
        <v>[TestCase("H(14) C(8) N(2) O", 154.2096, 154.110613, "H14C8N2O", 154.20964, 154.1106074)]</v>
      </c>
    </row>
    <row r="510" spans="1:11" x14ac:dyDescent="0.3">
      <c r="A510">
        <v>509</v>
      </c>
      <c r="B510" t="s">
        <v>2176</v>
      </c>
      <c r="C510" s="5">
        <v>154.24930000000001</v>
      </c>
      <c r="D510" s="5">
        <v>154.13576499999999</v>
      </c>
      <c r="E510" t="s">
        <v>4981</v>
      </c>
      <c r="F510">
        <v>154.24932000000001</v>
      </c>
      <c r="G510">
        <v>154.13575779999999</v>
      </c>
      <c r="H510" s="5">
        <f>IF(F510&gt;0,F510-C510,"")</f>
        <v>2.0000000006348273E-5</v>
      </c>
      <c r="I510" s="5">
        <f>IF(G510&gt;0,G510-D510,"")</f>
        <v>-7.1999999988747732E-6</v>
      </c>
      <c r="J510" t="str">
        <f>""""&amp;B510&amp;""", "&amp;C510&amp;", "&amp;D510&amp;", """&amp;E510&amp;""", " &amp; F510 &amp; ", " &amp; G510</f>
        <v>"H(18) C(10) O", 154.2493, 154.135765, "H18C10O", 154.24932, 154.1357578</v>
      </c>
      <c r="K510" t="str">
        <f>"[TestCase(" &amp; J510 &amp; ")]"</f>
        <v>[TestCase("H(18) C(10) O", 154.2493, 154.135765, "H18C10O", 154.24932, 154.1357578)]</v>
      </c>
    </row>
    <row r="511" spans="1:11" x14ac:dyDescent="0.3">
      <c r="A511">
        <v>510</v>
      </c>
      <c r="B511" t="s">
        <v>2180</v>
      </c>
      <c r="C511" s="5">
        <v>155.17439999999999</v>
      </c>
      <c r="D511" s="5">
        <v>155.004099</v>
      </c>
      <c r="E511" t="s">
        <v>4982</v>
      </c>
      <c r="F511">
        <v>155.17544000000001</v>
      </c>
      <c r="G511">
        <v>155.004099</v>
      </c>
      <c r="H511" s="5">
        <f>IF(F511&gt;0,F511-C511,"")</f>
        <v>1.0400000000174714E-3</v>
      </c>
      <c r="I511" s="5">
        <f>IF(G511&gt;0,G511-D511,"")</f>
        <v>0</v>
      </c>
      <c r="J511" t="str">
        <f>""""&amp;B511&amp;""", "&amp;C511&amp;", "&amp;D511&amp;", """&amp;E511&amp;""", " &amp; F511 &amp; ", " &amp; G511</f>
        <v>"H(5) C(6) N O(2) S", 155.1744, 155.004099, "H5C6NO2S", 155.17544, 155.004099</v>
      </c>
      <c r="K511" t="str">
        <f>"[TestCase(" &amp; J511 &amp; ")]"</f>
        <v>[TestCase("H(5) C(6) N O(2) S", 155.1744, 155.004099, "H5C6NO2S", 155.17544, 155.004099)]</v>
      </c>
    </row>
    <row r="512" spans="1:11" x14ac:dyDescent="0.3">
      <c r="A512">
        <v>511</v>
      </c>
      <c r="B512" t="s">
        <v>2183</v>
      </c>
      <c r="C512" s="5">
        <v>155.1943</v>
      </c>
      <c r="D512" s="5">
        <v>155.094629</v>
      </c>
      <c r="E512" t="s">
        <v>4983</v>
      </c>
      <c r="F512">
        <v>155.19435999999999</v>
      </c>
      <c r="G512">
        <v>155.09462379999999</v>
      </c>
      <c r="H512" s="5">
        <f>IF(F512&gt;0,F512-C512,"")</f>
        <v>5.999999999062311E-5</v>
      </c>
      <c r="I512" s="5">
        <f>IF(G512&gt;0,G512-D512,"")</f>
        <v>-5.2000000039242877E-6</v>
      </c>
      <c r="J512" t="str">
        <f>""""&amp;B512&amp;""", "&amp;C512&amp;", "&amp;D512&amp;", """&amp;E512&amp;""", " &amp; F512 &amp; ", " &amp; G512</f>
        <v>"H(13) C(8) N O(2)", 155.1943, 155.094629, "H13C8NO2", 155.19436, 155.0946238</v>
      </c>
      <c r="K512" t="str">
        <f>"[TestCase(" &amp; J512 &amp; ")]"</f>
        <v>[TestCase("H(13) C(8) N O(2)", 155.1943, 155.094629, "H13C8NO2", 155.19436, 155.0946238)]</v>
      </c>
    </row>
    <row r="513" spans="1:11" x14ac:dyDescent="0.3">
      <c r="A513">
        <v>512</v>
      </c>
      <c r="B513" t="s">
        <v>2185</v>
      </c>
      <c r="C513" s="5">
        <v>157.7921</v>
      </c>
      <c r="D513" s="5">
        <v>155.821022</v>
      </c>
      <c r="E513" t="s">
        <v>4984</v>
      </c>
      <c r="F513">
        <v>0</v>
      </c>
      <c r="G513">
        <v>0</v>
      </c>
      <c r="H513" s="5" t="str">
        <f>IF(F513&gt;0,F513-C513,"")</f>
        <v/>
      </c>
      <c r="I513" s="5" t="str">
        <f>IF(G513&gt;0,G513-D513,"")</f>
        <v/>
      </c>
      <c r="J513" t="str">
        <f>""""&amp;B513&amp;""", "&amp;C513&amp;", "&amp;D513&amp;", """&amp;E513&amp;""", " &amp; F513 &amp; ", " &amp; G513</f>
        <v>"H(-2) Br(2)", 157.7921, 155.821022, "Br2&gt;H2", 0, 0</v>
      </c>
      <c r="K513" t="str">
        <f>"[TestCase(" &amp; J513 &amp; ")]"</f>
        <v>[TestCase("H(-2) Br(2)", 157.7921, 155.821022, "Br2&gt;H2", 0, 0)]</v>
      </c>
    </row>
    <row r="514" spans="1:11" x14ac:dyDescent="0.3">
      <c r="A514">
        <v>513</v>
      </c>
      <c r="B514" t="s">
        <v>2188</v>
      </c>
      <c r="C514" s="5">
        <v>156.07589999999999</v>
      </c>
      <c r="D514" s="5">
        <v>155.99763100000001</v>
      </c>
      <c r="E514" t="s">
        <v>4985</v>
      </c>
      <c r="F514">
        <v>156.075861</v>
      </c>
      <c r="G514">
        <v>155.99763100000001</v>
      </c>
      <c r="H514" s="5">
        <f>IF(F514&gt;0,F514-C514,"")</f>
        <v>-3.8999999986799594E-5</v>
      </c>
      <c r="I514" s="5">
        <f>IF(G514&gt;0,G514-D514,"")</f>
        <v>0</v>
      </c>
      <c r="J514" t="str">
        <f>""""&amp;B514&amp;""", "&amp;C514&amp;", "&amp;D514&amp;", """&amp;E514&amp;""", " &amp; F514 &amp; ", " &amp; G514</f>
        <v>"H(5) C(6) O(3) P", 156.0759, 155.997631, "H5C6O3P", 156.075861, 155.997631</v>
      </c>
      <c r="K514" t="str">
        <f>"[TestCase(" &amp; J514 &amp; ")]"</f>
        <v>[TestCase("H(5) C(6) O(3) P", 156.0759, 155.997631, "H5C6O3P", 156.075861, 155.997631)]</v>
      </c>
    </row>
    <row r="515" spans="1:11" x14ac:dyDescent="0.3">
      <c r="A515">
        <v>514</v>
      </c>
      <c r="B515" t="s">
        <v>2191</v>
      </c>
      <c r="C515" s="5">
        <v>156.17910000000001</v>
      </c>
      <c r="D515" s="5">
        <v>156.078644</v>
      </c>
      <c r="E515" t="s">
        <v>4986</v>
      </c>
      <c r="F515">
        <v>156.17908</v>
      </c>
      <c r="G515">
        <v>156.0786402</v>
      </c>
      <c r="H515" s="5">
        <f>IF(F515&gt;0,F515-C515,"")</f>
        <v>-2.0000000006348273E-5</v>
      </c>
      <c r="I515" s="5">
        <f>IF(G515&gt;0,G515-D515,"")</f>
        <v>-3.8000000017746061E-6</v>
      </c>
      <c r="J515" t="str">
        <f>""""&amp;B515&amp;""", "&amp;C515&amp;", "&amp;D515&amp;", """&amp;E515&amp;""", " &amp; F515 &amp; ", " &amp; G515</f>
        <v>"H(12) C(8) O(3)", 156.1791, 156.078644, "H12C8O3", 156.17908, 156.0786402</v>
      </c>
      <c r="K515" t="str">
        <f>"[TestCase(" &amp; J515 &amp; ")]"</f>
        <v>[TestCase("H(12) C(8) O(3)", 156.1791, 156.078644, "H12C8O3", 156.17908, 156.0786402)]</v>
      </c>
    </row>
    <row r="516" spans="1:11" x14ac:dyDescent="0.3">
      <c r="A516">
        <v>515</v>
      </c>
      <c r="B516" t="s">
        <v>2194</v>
      </c>
      <c r="C516" s="5">
        <v>156.1857</v>
      </c>
      <c r="D516" s="5">
        <v>156.101111</v>
      </c>
      <c r="E516" t="s">
        <v>4987</v>
      </c>
      <c r="F516">
        <v>156.18584000000001</v>
      </c>
      <c r="G516">
        <v>156.1011062</v>
      </c>
      <c r="H516" s="5">
        <f>IF(F516&gt;0,F516-C516,"")</f>
        <v>1.400000000160162E-4</v>
      </c>
      <c r="I516" s="5">
        <f>IF(G516&gt;0,G516-D516,"")</f>
        <v>-4.7999999992498488E-6</v>
      </c>
      <c r="J516" t="str">
        <f>""""&amp;B516&amp;""", "&amp;C516&amp;", "&amp;D516&amp;", """&amp;E516&amp;""", " &amp; F516 &amp; ", " &amp; G516</f>
        <v>"H(12) C(6) N(4) O", 156.1857, 156.101111, "H12C6N4O", 156.18584, 156.1011062</v>
      </c>
      <c r="K516" t="str">
        <f>"[TestCase(" &amp; J516 &amp; ")]"</f>
        <v>[TestCase("H(12) C(6) N(4) O", 156.1857, 156.101111, "H12C6N4O", 156.18584, 156.1011062)]</v>
      </c>
    </row>
    <row r="517" spans="1:11" x14ac:dyDescent="0.3">
      <c r="A517">
        <v>516</v>
      </c>
      <c r="B517" t="s">
        <v>2197</v>
      </c>
      <c r="C517" s="5">
        <v>156.22210000000001</v>
      </c>
      <c r="D517" s="5">
        <v>156.11502999999999</v>
      </c>
      <c r="E517" t="s">
        <v>4988</v>
      </c>
      <c r="F517">
        <v>156.22214</v>
      </c>
      <c r="G517">
        <v>156.1150236</v>
      </c>
      <c r="H517" s="5">
        <f>IF(F517&gt;0,F517-C517,"")</f>
        <v>3.9999999984274837E-5</v>
      </c>
      <c r="I517" s="5">
        <f>IF(G517&gt;0,G517-D517,"")</f>
        <v>-6.3999999895258952E-6</v>
      </c>
      <c r="J517" t="str">
        <f>""""&amp;B517&amp;""", "&amp;C517&amp;", "&amp;D517&amp;", """&amp;E517&amp;""", " &amp; F517 &amp; ", " &amp; G517</f>
        <v>"H(16) C(9) O(2)", 156.2221, 156.11503, "H16C9O2", 156.22214, 156.1150236</v>
      </c>
      <c r="K517" t="str">
        <f>"[TestCase(" &amp; J517 &amp; ")]"</f>
        <v>[TestCase("H(16) C(9) O(2)", 156.2221, 156.11503, "H16C9O2", 156.22214, 156.1150236)]</v>
      </c>
    </row>
    <row r="518" spans="1:11" x14ac:dyDescent="0.3">
      <c r="A518">
        <v>517</v>
      </c>
      <c r="B518" t="s">
        <v>2200</v>
      </c>
      <c r="C518" s="5">
        <v>157.19030000000001</v>
      </c>
      <c r="D518" s="5">
        <v>157.01974899999999</v>
      </c>
      <c r="E518" t="s">
        <v>4989</v>
      </c>
      <c r="F518">
        <v>157.19131999999999</v>
      </c>
      <c r="G518">
        <v>157.01974820000001</v>
      </c>
      <c r="H518" s="5">
        <f>IF(F518&gt;0,F518-C518,"")</f>
        <v>1.0199999999827014E-3</v>
      </c>
      <c r="I518" s="5">
        <f>IF(G518&gt;0,G518-D518,"")</f>
        <v>-7.9999998092716851E-7</v>
      </c>
      <c r="J518" t="str">
        <f>""""&amp;B518&amp;""", "&amp;C518&amp;", "&amp;D518&amp;", """&amp;E518&amp;""", " &amp; F518 &amp; ", " &amp; G518</f>
        <v>"H(7) C(6) N O(2) S", 157.1903, 157.019749, "H7C6NO2S", 157.19132, 157.0197482</v>
      </c>
      <c r="K518" t="str">
        <f>"[TestCase(" &amp; J518 &amp; ")]"</f>
        <v>[TestCase("H(7) C(6) N O(2) S", 157.1903, 157.019749, "H7C6NO2S", 157.19132, 157.0197482)]</v>
      </c>
    </row>
    <row r="519" spans="1:11" x14ac:dyDescent="0.3">
      <c r="A519">
        <v>518</v>
      </c>
      <c r="B519" t="s">
        <v>2203</v>
      </c>
      <c r="C519" s="5">
        <v>158.17500000000001</v>
      </c>
      <c r="D519" s="5">
        <v>158.00376499999999</v>
      </c>
      <c r="E519" t="s">
        <v>4990</v>
      </c>
      <c r="F519">
        <v>158.17604</v>
      </c>
      <c r="G519">
        <v>158.00376460000001</v>
      </c>
      <c r="H519" s="5">
        <f>IF(F519&gt;0,F519-C519,"")</f>
        <v>1.0399999999890497E-3</v>
      </c>
      <c r="I519" s="5">
        <f>IF(G519&gt;0,G519-D519,"")</f>
        <v>-3.9999997625272954E-7</v>
      </c>
      <c r="J519" t="str">
        <f>""""&amp;B519&amp;""", "&amp;C519&amp;", "&amp;D519&amp;", """&amp;E519&amp;""", " &amp; F519 &amp; ", " &amp; G519</f>
        <v>"H(6) C(6) O(3) S", 158.175, 158.003765, "H6C6O3S", 158.17604, 158.0037646</v>
      </c>
      <c r="K519" t="str">
        <f>"[TestCase(" &amp; J519 &amp; ")]"</f>
        <v>[TestCase("H(6) C(6) O(3) S", 158.175, 158.003765, "H6C6O3S", 158.17604, 158.0037646)]</v>
      </c>
    </row>
    <row r="520" spans="1:11" x14ac:dyDescent="0.3">
      <c r="A520">
        <v>519</v>
      </c>
      <c r="B520" t="s">
        <v>2209</v>
      </c>
      <c r="C520" s="5">
        <v>158.238</v>
      </c>
      <c r="D520" s="5">
        <v>158.13068000000001</v>
      </c>
      <c r="E520" t="s">
        <v>4991</v>
      </c>
      <c r="F520">
        <v>158.23802000000001</v>
      </c>
      <c r="G520">
        <v>158.13067280000001</v>
      </c>
      <c r="H520" s="5">
        <f>IF(F520&gt;0,F520-C520,"")</f>
        <v>2.0000000006348273E-5</v>
      </c>
      <c r="I520" s="5">
        <f>IF(G520&gt;0,G520-D520,"")</f>
        <v>-7.1999999988747732E-6</v>
      </c>
      <c r="J520" t="str">
        <f>""""&amp;B520&amp;""", "&amp;C520&amp;", "&amp;D520&amp;", """&amp;E520&amp;""", " &amp; F520 &amp; ", " &amp; G520</f>
        <v>"H(18) C(9) O(2)", 158.238, 158.13068, "H18C9O2", 158.23802, 158.1306728</v>
      </c>
      <c r="K520" t="str">
        <f>"[TestCase(" &amp; J520 &amp; ")]"</f>
        <v>[TestCase("H(18) C(9) O(2)", 158.238, 158.13068, "H18C9O2", 158.23802, 158.1306728)]</v>
      </c>
    </row>
    <row r="521" spans="1:11" x14ac:dyDescent="0.3">
      <c r="A521">
        <v>520</v>
      </c>
      <c r="B521" t="s">
        <v>2213</v>
      </c>
      <c r="C521" s="5">
        <v>159.11439999999999</v>
      </c>
      <c r="D521" s="5">
        <v>159.008578</v>
      </c>
      <c r="E521" t="s">
        <v>4992</v>
      </c>
      <c r="F521">
        <v>159.11548999999999</v>
      </c>
      <c r="G521">
        <v>159.00857980000001</v>
      </c>
      <c r="H521" s="5">
        <f>IF(F521&gt;0,F521-C521,"")</f>
        <v>1.0900000000049204E-3</v>
      </c>
      <c r="I521" s="5">
        <f>IF(G521&gt;0,G521-D521,"")</f>
        <v>1.8000000068241206E-6</v>
      </c>
      <c r="J521" t="str">
        <f>""""&amp;B521&amp;""", "&amp;C521&amp;", "&amp;D521&amp;", """&amp;E521&amp;""", " &amp; F521 &amp; ", " &amp; G521</f>
        <v>"H(3) 13C(6) N O(2) S", 159.1144, 159.008578, "H3^13.003355C6NO2S", 159.11549, 159.0085798</v>
      </c>
      <c r="K521" t="str">
        <f>"[TestCase(" &amp; J521 &amp; ")]"</f>
        <v>[TestCase("H(3) 13C(6) N O(2) S", 159.1144, 159.008578, "H3^13.003355C6NO2S", 159.11549, 159.0085798)]</v>
      </c>
    </row>
    <row r="522" spans="1:11" x14ac:dyDescent="0.3">
      <c r="A522">
        <v>521</v>
      </c>
      <c r="B522" t="s">
        <v>2216</v>
      </c>
      <c r="C522" s="5">
        <v>159.2062</v>
      </c>
      <c r="D522" s="5">
        <v>159.03539900000001</v>
      </c>
      <c r="E522" t="s">
        <v>4993</v>
      </c>
      <c r="F522">
        <v>159.2072</v>
      </c>
      <c r="G522">
        <v>159.03539739999999</v>
      </c>
      <c r="H522" s="5">
        <f>IF(F522&gt;0,F522-C522,"")</f>
        <v>1.0000000000047748E-3</v>
      </c>
      <c r="I522" s="5">
        <f>IF(G522&gt;0,G522-D522,"")</f>
        <v>-1.6000000186977559E-6</v>
      </c>
      <c r="J522" t="str">
        <f>""""&amp;B522&amp;""", "&amp;C522&amp;", "&amp;D522&amp;", """&amp;E522&amp;""", " &amp; F522 &amp; ", " &amp; G522</f>
        <v>"H(9) C(6) N O(2) S", 159.2062, 159.035399, "H9C6NO2S", 159.2072, 159.0353974</v>
      </c>
      <c r="K522" t="str">
        <f>"[TestCase(" &amp; J522 &amp; ")]"</f>
        <v>[TestCase("H(9) C(6) N O(2) S", 159.2062, 159.035399, "H9C6NO2S", 159.2072, 159.0353974)]</v>
      </c>
    </row>
    <row r="523" spans="1:11" x14ac:dyDescent="0.3">
      <c r="A523">
        <v>522</v>
      </c>
      <c r="B523" t="s">
        <v>2221</v>
      </c>
      <c r="C523" s="5">
        <v>159.18459999999999</v>
      </c>
      <c r="D523" s="5">
        <v>159.06841399999999</v>
      </c>
      <c r="E523" t="s">
        <v>4994</v>
      </c>
      <c r="F523">
        <v>159.18459999999999</v>
      </c>
      <c r="G523">
        <v>159.0684104</v>
      </c>
      <c r="H523" s="5">
        <f>IF(F523&gt;0,F523-C523,"")</f>
        <v>0</v>
      </c>
      <c r="I523" s="5">
        <f>IF(G523&gt;0,G523-D523,"")</f>
        <v>-3.5999999852265319E-6</v>
      </c>
      <c r="J523" t="str">
        <f>""""&amp;B523&amp;""", "&amp;C523&amp;", "&amp;D523&amp;", """&amp;E523&amp;""", " &amp; F523 &amp; ", " &amp; G523</f>
        <v>"H(9) C(10) N O", 159.1846, 159.068414, "H9C10NO", 159.1846, 159.0684104</v>
      </c>
      <c r="K523" t="str">
        <f>"[TestCase(" &amp; J523 &amp; ")]"</f>
        <v>[TestCase("H(9) C(10) N O", 159.1846, 159.068414, "H9C10NO", 159.1846, 159.0684104)]</v>
      </c>
    </row>
    <row r="524" spans="1:11" x14ac:dyDescent="0.3">
      <c r="A524">
        <v>523</v>
      </c>
      <c r="B524" t="s">
        <v>2224</v>
      </c>
      <c r="C524" s="5">
        <v>159.9598</v>
      </c>
      <c r="D524" s="5">
        <v>159.93266199999999</v>
      </c>
      <c r="E524" t="s">
        <v>4995</v>
      </c>
      <c r="F524">
        <v>159.959802</v>
      </c>
      <c r="G524">
        <v>159.9326652</v>
      </c>
      <c r="H524" s="5">
        <f>IF(F524&gt;0,F524-C524,"")</f>
        <v>1.9999999949504854E-6</v>
      </c>
      <c r="I524" s="5">
        <f>IF(G524&gt;0,G524-D524,"")</f>
        <v>3.2000000089738023E-6</v>
      </c>
      <c r="J524" t="str">
        <f>""""&amp;B524&amp;""", "&amp;C524&amp;", "&amp;D524&amp;", """&amp;E524&amp;""", " &amp; F524 &amp; ", " &amp; G524</f>
        <v>"H(2) O(6) P(2)", 159.9598, 159.932662, "H2O6P2", 159.959802, 159.9326652</v>
      </c>
      <c r="K524" t="str">
        <f>"[TestCase(" &amp; J524 &amp; ")]"</f>
        <v>[TestCase("H(2) O(6) P(2)", 159.9598, 159.932662, "H2O6P2", 159.959802, 159.9326652)]</v>
      </c>
    </row>
    <row r="525" spans="1:11" x14ac:dyDescent="0.3">
      <c r="A525">
        <v>524</v>
      </c>
      <c r="B525" t="s">
        <v>2227</v>
      </c>
      <c r="C525" s="5">
        <v>160.12469999999999</v>
      </c>
      <c r="D525" s="5">
        <v>160.037173</v>
      </c>
      <c r="E525" t="s">
        <v>4996</v>
      </c>
      <c r="F525">
        <v>160.12472</v>
      </c>
      <c r="G525">
        <v>160.03717180000001</v>
      </c>
      <c r="H525" s="5">
        <f>IF(F525&gt;0,F525-C525,"")</f>
        <v>2.0000000006348273E-5</v>
      </c>
      <c r="I525" s="5">
        <f>IF(G525&gt;0,G525-D525,"")</f>
        <v>-1.1999999856016075E-6</v>
      </c>
      <c r="J525" t="str">
        <f>""""&amp;B525&amp;""", "&amp;C525&amp;", "&amp;D525&amp;", """&amp;E525&amp;""", " &amp; F525 &amp; ", " &amp; G525</f>
        <v>"H(8) C(6) O(5)", 160.1247, 160.037173, "H8C6O5", 160.12472, 160.0371718</v>
      </c>
      <c r="K525" t="str">
        <f>"[TestCase(" &amp; J525 &amp; ")]"</f>
        <v>[TestCase("H(8) C(6) O(5)", 160.1247, 160.037173, "H8C6O5", 160.12472, 160.0371718)]</v>
      </c>
    </row>
    <row r="526" spans="1:11" x14ac:dyDescent="0.3">
      <c r="A526">
        <v>525</v>
      </c>
      <c r="B526" t="s">
        <v>2230</v>
      </c>
      <c r="C526" s="5">
        <v>160.1711</v>
      </c>
      <c r="D526" s="5">
        <v>160.08479199999999</v>
      </c>
      <c r="E526" t="s">
        <v>4997</v>
      </c>
      <c r="F526">
        <v>160.17115999999999</v>
      </c>
      <c r="G526">
        <v>160.08478819999999</v>
      </c>
      <c r="H526" s="5">
        <f>IF(F526&gt;0,F526-C526,"")</f>
        <v>5.999999999062311E-5</v>
      </c>
      <c r="I526" s="5">
        <f>IF(G526&gt;0,G526-D526,"")</f>
        <v>-3.8000000017746061E-6</v>
      </c>
      <c r="J526" t="str">
        <f>""""&amp;B526&amp;""", "&amp;C526&amp;", "&amp;D526&amp;", """&amp;E526&amp;""", " &amp; F526 &amp; ", " &amp; G526</f>
        <v>"H(12) C(6) N(2) O(3)", 160.1711, 160.084792, "H12C6N2O3", 160.17116, 160.0847882</v>
      </c>
      <c r="K526" t="str">
        <f>"[TestCase(" &amp; J526 &amp; ")]"</f>
        <v>[TestCase("H(12) C(6) N(2) O(3)", 160.1711, 160.084792, "H12C6N2O3", 160.17116, 160.0847882)]</v>
      </c>
    </row>
    <row r="527" spans="1:11" x14ac:dyDescent="0.3">
      <c r="A527">
        <v>526</v>
      </c>
      <c r="B527" t="s">
        <v>2234</v>
      </c>
      <c r="C527" s="5">
        <v>161.13030000000001</v>
      </c>
      <c r="D527" s="5">
        <v>161.02422799999999</v>
      </c>
      <c r="E527" t="s">
        <v>4998</v>
      </c>
      <c r="F527">
        <v>161.13137</v>
      </c>
      <c r="G527">
        <v>161.02422899999999</v>
      </c>
      <c r="H527" s="5">
        <f>IF(F527&gt;0,F527-C527,"")</f>
        <v>1.0699999999985721E-3</v>
      </c>
      <c r="I527" s="5">
        <f>IF(G527&gt;0,G527-D527,"")</f>
        <v>9.9999999747524271E-7</v>
      </c>
      <c r="J527" t="str">
        <f>""""&amp;B527&amp;""", "&amp;C527&amp;", "&amp;D527&amp;", """&amp;E527&amp;""", " &amp; F527 &amp; ", " &amp; G527</f>
        <v>"H(5) 13C(6) N O(2) S", 161.1303, 161.024228, "H5^13.003355C6NO2S", 161.13137, 161.024229</v>
      </c>
      <c r="K527" t="str">
        <f>"[TestCase(" &amp; J527 &amp; ")]"</f>
        <v>[TestCase("H(5) 13C(6) N O(2) S", 161.1303, 161.024228, "H5^13.003355C6NO2S", 161.13137, 161.024229)]</v>
      </c>
    </row>
    <row r="528" spans="1:11" x14ac:dyDescent="0.3">
      <c r="A528">
        <v>527</v>
      </c>
      <c r="B528" t="s">
        <v>2237</v>
      </c>
      <c r="C528" s="5">
        <v>161.11279999999999</v>
      </c>
      <c r="D528" s="5">
        <v>161.032422</v>
      </c>
      <c r="E528" t="s">
        <v>4999</v>
      </c>
      <c r="F528">
        <v>161.11282</v>
      </c>
      <c r="G528">
        <v>161.03242119999999</v>
      </c>
      <c r="H528" s="5">
        <f>IF(F528&gt;0,F528-C528,"")</f>
        <v>2.0000000006348273E-5</v>
      </c>
      <c r="I528" s="5">
        <f>IF(G528&gt;0,G528-D528,"")</f>
        <v>-8.0000000934887794E-7</v>
      </c>
      <c r="J528" t="str">
        <f>""""&amp;B528&amp;""", "&amp;C528&amp;", "&amp;D528&amp;", """&amp;E528&amp;""", " &amp; F528 &amp; ", " &amp; G528</f>
        <v>"H(7) C(5) N O(5)", 161.1128, 161.032422, "H7C5NO5", 161.11282, 161.0324212</v>
      </c>
      <c r="K528" t="str">
        <f>"[TestCase(" &amp; J528 &amp; ")]"</f>
        <v>[TestCase("H(7) C(5) N O(5)", 161.1128, 161.032422, "H7C5NO5", 161.11282, 161.0324212)]</v>
      </c>
    </row>
    <row r="529" spans="1:11" x14ac:dyDescent="0.3">
      <c r="A529">
        <v>528</v>
      </c>
      <c r="B529" t="s">
        <v>2242</v>
      </c>
      <c r="C529" s="5">
        <v>161.22030000000001</v>
      </c>
      <c r="D529" s="5">
        <v>161.09664000000001</v>
      </c>
      <c r="E529" t="s">
        <v>5000</v>
      </c>
      <c r="F529">
        <v>161.22031999999999</v>
      </c>
      <c r="G529">
        <v>161.0966348</v>
      </c>
      <c r="H529" s="5">
        <f>IF(F529&gt;0,F529-C529,"")</f>
        <v>1.9999999977926564E-5</v>
      </c>
      <c r="I529" s="5">
        <f>IF(G529&gt;0,G529-D529,"")</f>
        <v>-5.2000000039242877E-6</v>
      </c>
      <c r="J529" t="str">
        <f>""""&amp;B529&amp;""", "&amp;C529&amp;", "&amp;D529&amp;", """&amp;E529&amp;""", " &amp; F529 &amp; ", " &amp; G529</f>
        <v>"H(13) C(11) O", 161.2203, 161.09664, "H13C11O", 161.22032, 161.0966348</v>
      </c>
      <c r="K529" t="str">
        <f>"[TestCase(" &amp; J529 &amp; ")]"</f>
        <v>[TestCase("H(13) C(11) O", 161.2203, 161.09664, "H13C11O", 161.22032, 161.0966348)]</v>
      </c>
    </row>
    <row r="530" spans="1:11" x14ac:dyDescent="0.3">
      <c r="A530">
        <v>529</v>
      </c>
      <c r="B530" t="s">
        <v>2247</v>
      </c>
      <c r="C530" s="5">
        <v>162.1885</v>
      </c>
      <c r="D530" s="5">
        <v>162.07931300000001</v>
      </c>
      <c r="E530" t="s">
        <v>5001</v>
      </c>
      <c r="F530">
        <v>162.18858</v>
      </c>
      <c r="G530">
        <v>162.07930899999999</v>
      </c>
      <c r="H530" s="5">
        <f>IF(F530&gt;0,F530-C530,"")</f>
        <v>7.9999999996971383E-5</v>
      </c>
      <c r="I530" s="5">
        <f>IF(G530&gt;0,G530-D530,"")</f>
        <v>-4.0000000183226803E-6</v>
      </c>
      <c r="J530" t="str">
        <f>""""&amp;B530&amp;""", "&amp;C530&amp;", "&amp;D530&amp;", """&amp;E530&amp;""", " &amp; F530 &amp; ", " &amp; G530</f>
        <v>"H(10) C(9) N(2) O", 162.1885, 162.079313, "H10C9N2O", 162.18858, 162.079309</v>
      </c>
      <c r="K530" t="str">
        <f>"[TestCase(" &amp; J530 &amp; ")]"</f>
        <v>[TestCase("H(10) C(9) N(2) O", 162.1885, 162.079313, "H10C9N2O", 162.18858, 162.079309)]</v>
      </c>
    </row>
    <row r="531" spans="1:11" x14ac:dyDescent="0.3">
      <c r="A531">
        <v>530</v>
      </c>
      <c r="B531" t="s">
        <v>2250</v>
      </c>
      <c r="C531" s="5">
        <v>162.16659999999999</v>
      </c>
      <c r="D531" s="5">
        <v>162.08096699999999</v>
      </c>
      <c r="E531" t="s">
        <v>5002</v>
      </c>
      <c r="F531">
        <v>162.166561</v>
      </c>
      <c r="G531">
        <v>162.080962</v>
      </c>
      <c r="H531" s="5">
        <f>IF(F531&gt;0,F531-C531,"")</f>
        <v>-3.8999999986799594E-5</v>
      </c>
      <c r="I531" s="5">
        <f>IF(G531&gt;0,G531-D531,"")</f>
        <v>-4.9999999873762135E-6</v>
      </c>
      <c r="J531" t="str">
        <f>""""&amp;B531&amp;""", "&amp;C531&amp;", "&amp;D531&amp;", """&amp;E531&amp;""", " &amp; F531 &amp; ", " &amp; G531</f>
        <v>"H(15) C(7) O(2) P", 162.1666, 162.080967, "H15C7O2P", 162.166561, 162.080962</v>
      </c>
      <c r="K531" t="str">
        <f>"[TestCase(" &amp; J531 &amp; ")]"</f>
        <v>[TestCase("H(15) C(7) O(2) P", 162.1666, 162.080967, "H15C7O2P", 162.166561, 162.080962)]</v>
      </c>
    </row>
    <row r="532" spans="1:11" x14ac:dyDescent="0.3">
      <c r="A532">
        <v>531</v>
      </c>
      <c r="B532" t="s">
        <v>2253</v>
      </c>
      <c r="C532" s="5">
        <v>162.22669999999999</v>
      </c>
      <c r="D532" s="5">
        <v>162.125595</v>
      </c>
      <c r="E532" t="s">
        <v>5003</v>
      </c>
      <c r="F532">
        <v>162.22672</v>
      </c>
      <c r="G532">
        <v>162.12558780000001</v>
      </c>
      <c r="H532" s="5">
        <f>IF(F532&gt;0,F532-C532,"")</f>
        <v>2.0000000006348273E-5</v>
      </c>
      <c r="I532" s="5">
        <f>IF(G532&gt;0,G532-D532,"")</f>
        <v>-7.1999999988747732E-6</v>
      </c>
      <c r="J532" t="str">
        <f>""""&amp;B532&amp;""", "&amp;C532&amp;", "&amp;D532&amp;", """&amp;E532&amp;""", " &amp; F532 &amp; ", " &amp; G532</f>
        <v>"H(18) C(8) O(3)", 162.2267, 162.125595, "H18C8O3", 162.22672, 162.1255878</v>
      </c>
      <c r="K532" t="str">
        <f>"[TestCase(" &amp; J532 &amp; ")]"</f>
        <v>[TestCase("H(18) C(8) O(3)", 162.2267, 162.125595, "H18C8O3", 162.22672, 162.1255878)]</v>
      </c>
    </row>
    <row r="533" spans="1:11" x14ac:dyDescent="0.3">
      <c r="A533">
        <v>532</v>
      </c>
      <c r="B533" t="s">
        <v>2256</v>
      </c>
      <c r="C533" s="5">
        <v>163.19489999999999</v>
      </c>
      <c r="D533" s="5">
        <v>163.030314</v>
      </c>
      <c r="E533" t="s">
        <v>5004</v>
      </c>
      <c r="F533">
        <v>163.19589999999999</v>
      </c>
      <c r="G533">
        <v>163.03031240000001</v>
      </c>
      <c r="H533" s="5">
        <f>IF(F533&gt;0,F533-C533,"")</f>
        <v>1.0000000000047748E-3</v>
      </c>
      <c r="I533" s="5">
        <f>IF(G533&gt;0,G533-D533,"")</f>
        <v>-1.5999999902760464E-6</v>
      </c>
      <c r="J533" t="str">
        <f>""""&amp;B533&amp;""", "&amp;C533&amp;", "&amp;D533&amp;", """&amp;E533&amp;""", " &amp; F533 &amp; ", " &amp; G533</f>
        <v>"H(9) C(5) N O(3) S", 163.1949, 163.030314, "H9C5NO3S", 163.1959, 163.0303124</v>
      </c>
      <c r="K533" t="str">
        <f>"[TestCase(" &amp; J533 &amp; ")]"</f>
        <v>[TestCase("H(9) C(5) N O(3) S", 163.1949, 163.030314, "H9C5NO3S", 163.1959, 163.0303124)]</v>
      </c>
    </row>
    <row r="534" spans="1:11" x14ac:dyDescent="0.3">
      <c r="A534">
        <v>533</v>
      </c>
      <c r="B534" t="s">
        <v>2259</v>
      </c>
      <c r="C534" s="5">
        <v>163.23949999999999</v>
      </c>
      <c r="D534" s="5">
        <v>163.04557</v>
      </c>
      <c r="E534" t="s">
        <v>5005</v>
      </c>
      <c r="F534">
        <v>163.2405</v>
      </c>
      <c r="G534">
        <v>163.04556740000001</v>
      </c>
      <c r="H534" s="5">
        <f>IF(F534&gt;0,F534-C534,"")</f>
        <v>1.0000000000047748E-3</v>
      </c>
      <c r="I534" s="5">
        <f>IF(G534&gt;0,G534-D534,"")</f>
        <v>-2.5999999877512892E-6</v>
      </c>
      <c r="J534" t="str">
        <f>""""&amp;B534&amp;""", "&amp;C534&amp;", "&amp;D534&amp;", """&amp;E534&amp;""", " &amp; F534 &amp; ", " &amp; G534</f>
        <v>"H(9) C(9) N S", 163.2395, 163.04557, "H9C9NS", 163.2405, 163.0455674</v>
      </c>
      <c r="K534" t="str">
        <f>"[TestCase(" &amp; J534 &amp; ")]"</f>
        <v>[TestCase("H(9) C(9) N S", 163.2395, 163.04557, "H9C9NS", 163.2405, 163.0455674)]</v>
      </c>
    </row>
    <row r="535" spans="1:11" x14ac:dyDescent="0.3">
      <c r="A535">
        <v>534</v>
      </c>
      <c r="B535" t="s">
        <v>2262</v>
      </c>
      <c r="C535" s="5">
        <v>164.0752</v>
      </c>
      <c r="D535" s="5">
        <v>163.98580699999999</v>
      </c>
      <c r="E535" t="s">
        <v>5006</v>
      </c>
      <c r="F535">
        <v>164.07527999999999</v>
      </c>
      <c r="G535">
        <v>163.98580799999999</v>
      </c>
      <c r="H535" s="5">
        <f>IF(F535&gt;0,F535-C535,"")</f>
        <v>7.9999999996971383E-5</v>
      </c>
      <c r="I535" s="5">
        <f>IF(G535&gt;0,G535-D535,"")</f>
        <v>9.9999999747524271E-7</v>
      </c>
      <c r="J535" t="str">
        <f>""""&amp;B535&amp;""", "&amp;C535&amp;", "&amp;D535&amp;", """&amp;E535&amp;""", " &amp; F535 &amp; ", " &amp; G535</f>
        <v>"C(6) N(2) O(4)", 164.0752, 163.985807, "C6N2O4", 164.07528, 163.985808</v>
      </c>
      <c r="K535" t="str">
        <f>"[TestCase(" &amp; J535 &amp; ")]"</f>
        <v>[TestCase("C(6) N(2) O(4)", 164.0752, 163.985807, "C6N2O4", 164.07528, 163.985808)]</v>
      </c>
    </row>
    <row r="536" spans="1:11" x14ac:dyDescent="0.3">
      <c r="A536">
        <v>535</v>
      </c>
      <c r="B536" t="s">
        <v>2266</v>
      </c>
      <c r="C536" s="5">
        <v>164.13939999999999</v>
      </c>
      <c r="D536" s="5">
        <v>164.06023099999999</v>
      </c>
      <c r="E536" t="s">
        <v>5007</v>
      </c>
      <c r="F536">
        <v>164.13938099999999</v>
      </c>
      <c r="G536">
        <v>164.06022780000001</v>
      </c>
      <c r="H536" s="5">
        <f>IF(F536&gt;0,F536-C536,"")</f>
        <v>-1.900000000887303E-5</v>
      </c>
      <c r="I536" s="5">
        <f>IF(G536&gt;0,G536-D536,"")</f>
        <v>-3.1999999805520929E-6</v>
      </c>
      <c r="J536" t="str">
        <f>""""&amp;B536&amp;""", "&amp;C536&amp;", "&amp;D536&amp;", """&amp;E536&amp;""", " &amp; F536 &amp; ", " &amp; G536</f>
        <v>"H(13) C(6) O(3) P", 164.1394, 164.060231, "H13C6O3P", 164.139381, 164.0602278</v>
      </c>
      <c r="K536" t="str">
        <f>"[TestCase(" &amp; J536 &amp; ")]"</f>
        <v>[TestCase("H(13) C(6) O(3) P", 164.1394, 164.060231, "H13C6O3P", 164.139381, 164.0602278)]</v>
      </c>
    </row>
    <row r="537" spans="1:11" x14ac:dyDescent="0.3">
      <c r="A537">
        <v>536</v>
      </c>
      <c r="B537" t="s">
        <v>2269</v>
      </c>
      <c r="C537" s="5">
        <v>165.29509999999999</v>
      </c>
      <c r="D537" s="5">
        <v>165.16432599999999</v>
      </c>
      <c r="E537" t="s">
        <v>5008</v>
      </c>
      <c r="F537">
        <v>165.29514</v>
      </c>
      <c r="G537">
        <v>165.16431660000001</v>
      </c>
      <c r="H537" s="5">
        <f>IF(F537&gt;0,F537-C537,"")</f>
        <v>4.0000000012696546E-5</v>
      </c>
      <c r="I537" s="5">
        <f>IF(G537&gt;0,G537-D537,"")</f>
        <v>-9.3999999819516233E-6</v>
      </c>
      <c r="J537" t="str">
        <f>""""&amp;B537&amp;""", "&amp;C537&amp;", "&amp;D537&amp;", """&amp;E537&amp;""", " &amp; F537 &amp; ", " &amp; G537</f>
        <v>"H(21) C(12)", 165.2951, 165.164326, "H21C12", 165.29514, 165.1643166</v>
      </c>
      <c r="K537" t="str">
        <f>"[TestCase(" &amp; J537 &amp; ")]"</f>
        <v>[TestCase("H(21) C(12)", 165.2951, 165.164326, "H21C12", 165.29514, 165.1643166)]</v>
      </c>
    </row>
    <row r="538" spans="1:11" x14ac:dyDescent="0.3">
      <c r="A538">
        <v>537</v>
      </c>
      <c r="B538" t="s">
        <v>2272</v>
      </c>
      <c r="C538" s="5">
        <v>166.09110000000001</v>
      </c>
      <c r="D538" s="5">
        <v>166.00145699999999</v>
      </c>
      <c r="E538" t="s">
        <v>5009</v>
      </c>
      <c r="F538">
        <v>166.09116</v>
      </c>
      <c r="G538">
        <v>166.0014572</v>
      </c>
      <c r="H538" s="5">
        <f>IF(F538&gt;0,F538-C538,"")</f>
        <v>5.999999999062311E-5</v>
      </c>
      <c r="I538" s="5">
        <f>IF(G538&gt;0,G538-D538,"")</f>
        <v>2.000000165480742E-7</v>
      </c>
      <c r="J538" t="str">
        <f>""""&amp;B538&amp;""", "&amp;C538&amp;", "&amp;D538&amp;", """&amp;E538&amp;""", " &amp; F538 &amp; ", " &amp; G538</f>
        <v>"H(2) C(6) N(2) O(4)", 166.0911, 166.001457, "H2C6N2O4", 166.09116, 166.0014572</v>
      </c>
      <c r="K538" t="str">
        <f>"[TestCase(" &amp; J538 &amp; ")]"</f>
        <v>[TestCase("H(2) C(6) N(2) O(4)", 166.0911, 166.001457, "H2C6N2O4", 166.09116, 166.0014572)]</v>
      </c>
    </row>
    <row r="539" spans="1:11" x14ac:dyDescent="0.3">
      <c r="A539">
        <v>538</v>
      </c>
      <c r="B539" t="s">
        <v>2274</v>
      </c>
      <c r="C539" s="5">
        <v>168.042</v>
      </c>
      <c r="D539" s="5">
        <v>167.98237499999999</v>
      </c>
      <c r="E539" t="s">
        <v>5010</v>
      </c>
      <c r="F539">
        <v>168.04196099999999</v>
      </c>
      <c r="G539">
        <v>167.98237599999999</v>
      </c>
      <c r="H539" s="5">
        <f>IF(F539&gt;0,F539-C539,"")</f>
        <v>-3.9000000015221303E-5</v>
      </c>
      <c r="I539" s="5">
        <f>IF(G539&gt;0,G539-D539,"")</f>
        <v>9.9999999747524271E-7</v>
      </c>
      <c r="J539" t="str">
        <f>""""&amp;B539&amp;""", "&amp;C539&amp;", "&amp;D539&amp;", """&amp;E539&amp;""", " &amp; F539 &amp; ", " &amp; G539</f>
        <v>"H(5) C(3) O(6) P", 168.042, 167.982375, "H5C3O6P", 168.041961, 167.982376</v>
      </c>
      <c r="K539" t="str">
        <f>"[TestCase(" &amp; J539 &amp; ")]"</f>
        <v>[TestCase("H(5) C(3) O(6) P", 168.042, 167.982375, "H5C3O6P", 168.041961, 167.982376)]</v>
      </c>
    </row>
    <row r="540" spans="1:11" x14ac:dyDescent="0.3">
      <c r="A540">
        <v>539</v>
      </c>
      <c r="B540" t="s">
        <v>2277</v>
      </c>
      <c r="C540" s="5">
        <v>168.21289999999999</v>
      </c>
      <c r="D540" s="5">
        <v>168.02449999999999</v>
      </c>
      <c r="E540" t="s">
        <v>5011</v>
      </c>
      <c r="F540">
        <v>168.21392</v>
      </c>
      <c r="G540">
        <v>168.0244988</v>
      </c>
      <c r="H540" s="5">
        <f>IF(F540&gt;0,F540-C540,"")</f>
        <v>1.0200000000111231E-3</v>
      </c>
      <c r="I540" s="5">
        <f>IF(G540&gt;0,G540-D540,"")</f>
        <v>-1.1999999856016075E-6</v>
      </c>
      <c r="J540" t="str">
        <f>""""&amp;B540&amp;""", "&amp;C540&amp;", "&amp;D540&amp;", """&amp;E540&amp;""", " &amp; F540 &amp; ", " &amp; G540</f>
        <v>"H(8) C(8) O(2) S", 168.2129, 168.0245, "H8C8O2S", 168.21392, 168.0244988</v>
      </c>
      <c r="K540" t="str">
        <f>"[TestCase(" &amp; J540 &amp; ")]"</f>
        <v>[TestCase("H(8) C(8) O(2) S", 168.2129, 168.0245, "H8C8O2S", 168.21392, 168.0244988)]</v>
      </c>
    </row>
    <row r="541" spans="1:11" x14ac:dyDescent="0.3">
      <c r="A541">
        <v>540</v>
      </c>
      <c r="B541" t="s">
        <v>2280</v>
      </c>
      <c r="C541" s="5">
        <v>168.31899999999999</v>
      </c>
      <c r="D541" s="5">
        <v>168.18780100000001</v>
      </c>
      <c r="E541" t="s">
        <v>5012</v>
      </c>
      <c r="F541">
        <v>168.31896</v>
      </c>
      <c r="G541">
        <v>168.18779040000001</v>
      </c>
      <c r="H541" s="5">
        <f>IF(F541&gt;0,F541-C541,"")</f>
        <v>-3.9999999984274837E-5</v>
      </c>
      <c r="I541" s="5">
        <f>IF(G541&gt;0,G541-D541,"")</f>
        <v>-1.059999999597494E-5</v>
      </c>
      <c r="J541" t="str">
        <f>""""&amp;B541&amp;""", "&amp;C541&amp;", "&amp;D541&amp;", """&amp;E541&amp;""", " &amp; F541 &amp; ", " &amp; G541</f>
        <v>"H(24) C(12)", 168.319, 168.187801, "H24C12", 168.31896, 168.1877904</v>
      </c>
      <c r="K541" t="str">
        <f>"[TestCase(" &amp; J541 &amp; ")]"</f>
        <v>[TestCase("H(24) C(12)", 168.319, 168.187801, "H24C12", 168.31896, 168.1877904)]</v>
      </c>
    </row>
    <row r="542" spans="1:11" x14ac:dyDescent="0.3">
      <c r="A542">
        <v>541</v>
      </c>
      <c r="B542" t="s">
        <v>2283</v>
      </c>
      <c r="C542" s="5">
        <v>169.13810000000001</v>
      </c>
      <c r="D542" s="5">
        <v>169.04874100000001</v>
      </c>
      <c r="E542" t="s">
        <v>5013</v>
      </c>
      <c r="F542">
        <v>169.13820000000001</v>
      </c>
      <c r="G542">
        <v>169.0487392</v>
      </c>
      <c r="H542" s="5">
        <f>IF(F542&gt;0,F542-C542,"")</f>
        <v>1.0000000000331966E-4</v>
      </c>
      <c r="I542" s="5">
        <f>IF(G542&gt;0,G542-D542,"")</f>
        <v>-1.8000000068241206E-6</v>
      </c>
      <c r="J542" t="str">
        <f>""""&amp;B542&amp;""", "&amp;C542&amp;", "&amp;D542&amp;", """&amp;E542&amp;""", " &amp; F542 &amp; ", " &amp; G542</f>
        <v>"H(7) C(6) N(3) O(3)", 169.1381, 169.048741, "H7C6N3O3", 169.1382, 169.0487392</v>
      </c>
      <c r="K542" t="str">
        <f>"[TestCase(" &amp; J542 &amp; ")]"</f>
        <v>[TestCase("H(7) C(6) N(3) O(3)", 169.1381, 169.048741, "H7C6N3O3", 169.1382, 169.0487392)]</v>
      </c>
    </row>
    <row r="543" spans="1:11" x14ac:dyDescent="0.3">
      <c r="A543">
        <v>542</v>
      </c>
      <c r="B543" t="s">
        <v>2286</v>
      </c>
      <c r="C543" s="5">
        <v>170.10239999999999</v>
      </c>
      <c r="D543" s="5">
        <v>170.01328100000001</v>
      </c>
      <c r="E543" t="s">
        <v>5014</v>
      </c>
      <c r="F543">
        <v>170.102441</v>
      </c>
      <c r="G543">
        <v>170.0132802</v>
      </c>
      <c r="H543" s="5">
        <f>IF(F543&gt;0,F543-C543,"")</f>
        <v>4.1000000010171789E-5</v>
      </c>
      <c r="I543" s="5">
        <f>IF(G543&gt;0,G543-D543,"")</f>
        <v>-8.0000000934887794E-7</v>
      </c>
      <c r="J543" t="str">
        <f>""""&amp;B543&amp;""", "&amp;C543&amp;", "&amp;D543&amp;", """&amp;E543&amp;""", " &amp; F543 &amp; ", " &amp; G543</f>
        <v>"H(7) C(7) O(3) P", 170.1024, 170.013281, "H7C7O3P", 170.102441, 170.0132802</v>
      </c>
      <c r="K543" t="str">
        <f>"[TestCase(" &amp; J543 &amp; ")]"</f>
        <v>[TestCase("H(7) C(7) O(3) P", 170.1024, 170.013281, "H7C7O3P", 170.102441, 170.0132802)]</v>
      </c>
    </row>
    <row r="544" spans="1:11" x14ac:dyDescent="0.3">
      <c r="A544">
        <v>543</v>
      </c>
      <c r="B544" t="s">
        <v>2290</v>
      </c>
      <c r="C544" s="5">
        <v>170.16409999999999</v>
      </c>
      <c r="D544" s="5">
        <v>170.036779</v>
      </c>
      <c r="E544" t="s">
        <v>5015</v>
      </c>
      <c r="F544">
        <v>170.16414</v>
      </c>
      <c r="G544">
        <v>170.03677759999999</v>
      </c>
      <c r="H544" s="5">
        <f>IF(F544&gt;0,F544-C544,"")</f>
        <v>4.0000000012696546E-5</v>
      </c>
      <c r="I544" s="5">
        <f>IF(G544&gt;0,G544-D544,"")</f>
        <v>-1.4000000021496817E-6</v>
      </c>
      <c r="J544" t="str">
        <f>""""&amp;B544&amp;""", "&amp;C544&amp;", "&amp;D544&amp;", """&amp;E544&amp;""", " &amp; F544 &amp; ", " &amp; G544</f>
        <v>"H(6) C(11) O(2)", 170.1641, 170.036779, "H6C11O2", 170.16414, 170.0367776</v>
      </c>
      <c r="K544" t="str">
        <f>"[TestCase(" &amp; J544 &amp; ")]"</f>
        <v>[TestCase("H(6) C(11) O(2)", 170.1641, 170.036779, "H6C11O2", 170.16414, 170.0367776)]</v>
      </c>
    </row>
    <row r="545" spans="1:11" x14ac:dyDescent="0.3">
      <c r="A545">
        <v>544</v>
      </c>
      <c r="B545" t="s">
        <v>2293</v>
      </c>
      <c r="C545" s="5">
        <v>170.16739999999999</v>
      </c>
      <c r="D545" s="5">
        <v>170.048013</v>
      </c>
      <c r="E545" t="s">
        <v>5016</v>
      </c>
      <c r="F545">
        <v>170.16752</v>
      </c>
      <c r="G545">
        <v>170.0480106</v>
      </c>
      <c r="H545" s="5">
        <f>IF(F545&gt;0,F545-C545,"")</f>
        <v>1.2000000000966793E-4</v>
      </c>
      <c r="I545" s="5">
        <f>IF(G545&gt;0,G545-D545,"")</f>
        <v>-2.3999999996249244E-6</v>
      </c>
      <c r="J545" t="str">
        <f>""""&amp;B545&amp;""", "&amp;C545&amp;", "&amp;D545&amp;", """&amp;E545&amp;""", " &amp; F545 &amp; ", " &amp; G545</f>
        <v>"H(6) C(10) N(2) O", 170.1674, 170.048013, "H6C10N2O", 170.16752, 170.0480106</v>
      </c>
      <c r="K545" t="str">
        <f>"[TestCase(" &amp; J545 &amp; ")]"</f>
        <v>[TestCase("H(6) C(10) N(2) O", 170.1674, 170.048013, "H6C10N2O", 170.16752, 170.0480106)]</v>
      </c>
    </row>
    <row r="546" spans="1:11" x14ac:dyDescent="0.3">
      <c r="A546">
        <v>545</v>
      </c>
      <c r="B546" t="s">
        <v>2296</v>
      </c>
      <c r="C546" s="5">
        <v>171.26</v>
      </c>
      <c r="D546" s="5">
        <v>171.14973800000001</v>
      </c>
      <c r="E546" t="s">
        <v>5017</v>
      </c>
      <c r="F546">
        <v>171.26004</v>
      </c>
      <c r="G546">
        <v>171.14973040000001</v>
      </c>
      <c r="H546" s="5">
        <f>IF(F546&gt;0,F546-C546,"")</f>
        <v>4.0000000012696546E-5</v>
      </c>
      <c r="I546" s="5">
        <f>IF(G546&gt;0,G546-D546,"")</f>
        <v>-7.6000000035492121E-6</v>
      </c>
      <c r="J546" t="str">
        <f>""""&amp;B546&amp;""", "&amp;C546&amp;", "&amp;D546&amp;", """&amp;E546&amp;""", " &amp; F546 &amp; ", " &amp; G546</f>
        <v>"H(19) C(9) N(2) O", 171.26, 171.149738, "H19C9N2O", 171.26004, 171.1497304</v>
      </c>
      <c r="K546" t="str">
        <f>"[TestCase(" &amp; J546 &amp; ")]"</f>
        <v>[TestCase("H(19) C(9) N(2) O", 171.26, 171.149738, "H19C9N2O", 171.26004, 171.1497304)]</v>
      </c>
    </row>
    <row r="547" spans="1:11" x14ac:dyDescent="0.3">
      <c r="A547">
        <v>546</v>
      </c>
      <c r="B547" t="s">
        <v>2299</v>
      </c>
      <c r="C547" s="5">
        <v>172.27109999999999</v>
      </c>
      <c r="D547" s="5">
        <v>172.01289</v>
      </c>
      <c r="E547" t="s">
        <v>5018</v>
      </c>
      <c r="F547">
        <v>172.2732</v>
      </c>
      <c r="G547">
        <v>172.01288880000001</v>
      </c>
      <c r="H547" s="5">
        <f>IF(F547&gt;0,F547-C547,"")</f>
        <v>2.1000000000128694E-3</v>
      </c>
      <c r="I547" s="5">
        <f>IF(G547&gt;0,G547-D547,"")</f>
        <v>-1.1999999856016075E-6</v>
      </c>
      <c r="J547" t="str">
        <f>""""&amp;B547&amp;""", "&amp;C547&amp;", "&amp;D547&amp;", """&amp;E547&amp;""", " &amp; F547 &amp; ", " &amp; G547</f>
        <v>"H(8) C(6) N(2) S(2)", 172.2711, 172.01289, "H8C6N2S2", 172.2732, 172.0128888</v>
      </c>
      <c r="K547" t="str">
        <f>"[TestCase(" &amp; J547 &amp; ")]"</f>
        <v>[TestCase("H(8) C(6) N(2) S(2)", 172.2711, 172.01289, "H8C6N2S2", 172.2732, 172.0128888)]</v>
      </c>
    </row>
    <row r="548" spans="1:11" x14ac:dyDescent="0.3">
      <c r="A548">
        <v>547</v>
      </c>
      <c r="B548" t="s">
        <v>2304</v>
      </c>
      <c r="C548" s="5">
        <v>172.18</v>
      </c>
      <c r="D548" s="5">
        <v>172.05242999999999</v>
      </c>
      <c r="E548" t="s">
        <v>5019</v>
      </c>
      <c r="F548">
        <v>172.18002000000001</v>
      </c>
      <c r="G548">
        <v>172.05242680000001</v>
      </c>
      <c r="H548" s="5">
        <f>IF(F548&gt;0,F548-C548,"")</f>
        <v>2.0000000006348273E-5</v>
      </c>
      <c r="I548" s="5">
        <f>IF(G548&gt;0,G548-D548,"")</f>
        <v>-3.1999999805520929E-6</v>
      </c>
      <c r="J548" t="str">
        <f>""""&amp;B548&amp;""", "&amp;C548&amp;", "&amp;D548&amp;", """&amp;E548&amp;""", " &amp; F548 &amp; ", " &amp; G548</f>
        <v>"H(8) C(11) O(2)", 172.18, 172.05243, "H8C11O2", 172.18002, 172.0524268</v>
      </c>
      <c r="K548" t="str">
        <f>"[TestCase(" &amp; J548 &amp; ")]"</f>
        <v>[TestCase("H(8) C(11) O(2)", 172.18, 172.05243, "H8C11O2", 172.18002, 172.0524268)]</v>
      </c>
    </row>
    <row r="549" spans="1:11" x14ac:dyDescent="0.3">
      <c r="A549">
        <v>548</v>
      </c>
      <c r="B549" t="s">
        <v>2307</v>
      </c>
      <c r="C549" s="5">
        <v>172.02029999999999</v>
      </c>
      <c r="D549" s="5">
        <v>172.99212700000001</v>
      </c>
      <c r="E549" t="s">
        <v>5020</v>
      </c>
      <c r="F549">
        <v>0</v>
      </c>
      <c r="G549">
        <v>0</v>
      </c>
      <c r="H549" s="5" t="str">
        <f>IF(F549&gt;0,F549-C549,"")</f>
        <v/>
      </c>
      <c r="I549" s="5" t="str">
        <f>IF(G549&gt;0,G549-D549,"")</f>
        <v/>
      </c>
      <c r="J549" t="str">
        <f>""""&amp;B549&amp;""", "&amp;C549&amp;", "&amp;D549&amp;", """&amp;E549&amp;""", " &amp; F549 &amp; ", " &amp; G549</f>
        <v>"H(7) C(6) N O(2) S(-1) Se", 172.0203, 172.992127, "H7C6NO2Se&gt;S1", 0, 0</v>
      </c>
      <c r="K549" t="str">
        <f>"[TestCase(" &amp; J549 &amp; ")]"</f>
        <v>[TestCase("H(7) C(6) N O(2) S(-1) Se", 172.0203, 172.992127, "H7C6NO2Se&gt;S1", 0, 0)]</v>
      </c>
    </row>
    <row r="550" spans="1:11" x14ac:dyDescent="0.3">
      <c r="A550">
        <v>549</v>
      </c>
      <c r="B550" t="s">
        <v>2310</v>
      </c>
      <c r="C550" s="5">
        <v>173.18969999999999</v>
      </c>
      <c r="D550" s="5">
        <v>173.09261699999999</v>
      </c>
      <c r="E550" t="s">
        <v>5021</v>
      </c>
      <c r="F550">
        <v>173.18979999999999</v>
      </c>
      <c r="G550">
        <v>173.09261280000001</v>
      </c>
      <c r="H550" s="5">
        <f>IF(F550&gt;0,F550-C550,"")</f>
        <v>1.0000000000331966E-4</v>
      </c>
      <c r="I550" s="5">
        <f>IF(G550&gt;0,G550-D550,"")</f>
        <v>-4.1999999780273356E-6</v>
      </c>
      <c r="J550" t="str">
        <f>""""&amp;B550&amp;""", "&amp;C550&amp;", "&amp;D550&amp;", """&amp;E550&amp;""", " &amp; F550 &amp; ", " &amp; G550</f>
        <v>"H(13) C(7) N(2) O(3)", 173.1897, 173.092617, "H13C7N2O3", 173.1898, 173.0926128</v>
      </c>
      <c r="K550" t="str">
        <f>"[TestCase(" &amp; J550 &amp; ")]"</f>
        <v>[TestCase("H(13) C(7) N(2) O(3)", 173.1897, 173.092617, "H13C7N2O3", 173.1898, 173.0926128)]</v>
      </c>
    </row>
    <row r="551" spans="1:11" x14ac:dyDescent="0.3">
      <c r="A551">
        <v>550</v>
      </c>
      <c r="B551" t="s">
        <v>2313</v>
      </c>
      <c r="C551" s="5">
        <v>174.2406</v>
      </c>
      <c r="D551" s="5">
        <v>173.980921</v>
      </c>
      <c r="E551" t="s">
        <v>5022</v>
      </c>
      <c r="F551">
        <v>174.24263999999999</v>
      </c>
      <c r="G551">
        <v>173.98092159999999</v>
      </c>
      <c r="H551" s="5">
        <f>IF(F551&gt;0,F551-C551,"")</f>
        <v>2.0399999999938245E-3</v>
      </c>
      <c r="I551" s="5">
        <f>IF(G551&gt;0,G551-D551,"")</f>
        <v>5.9999999280080374E-7</v>
      </c>
      <c r="J551" t="str">
        <f>""""&amp;B551&amp;""", "&amp;C551&amp;", "&amp;D551&amp;", """&amp;E551&amp;""", " &amp; F551 &amp; ", " &amp; G551</f>
        <v>"H(6) C(6) O(2) S(2)", 174.2406, 173.980921, "H6C6O2S2", 174.24264, 173.9809216</v>
      </c>
      <c r="K551" t="str">
        <f>"[TestCase(" &amp; J551 &amp; ")]"</f>
        <v>[TestCase("H(6) C(6) O(2) S(2)", 174.2406, 173.980921, "H6C6O2S2", 174.24264, 173.9809216)]</v>
      </c>
    </row>
    <row r="552" spans="1:11" x14ac:dyDescent="0.3">
      <c r="A552">
        <v>551</v>
      </c>
      <c r="B552" t="s">
        <v>2318</v>
      </c>
      <c r="C552" s="5">
        <v>174.22229999999999</v>
      </c>
      <c r="D552" s="5">
        <v>174.02516900000001</v>
      </c>
      <c r="E552" t="s">
        <v>5023</v>
      </c>
      <c r="F552">
        <v>174.22342</v>
      </c>
      <c r="G552">
        <v>174.0251676</v>
      </c>
      <c r="H552" s="5">
        <f>IF(F552&gt;0,F552-C552,"")</f>
        <v>1.1200000000144428E-3</v>
      </c>
      <c r="I552" s="5">
        <f>IF(G552&gt;0,G552-D552,"")</f>
        <v>-1.4000000021496817E-6</v>
      </c>
      <c r="J552" t="str">
        <f>""""&amp;B552&amp;""", "&amp;C552&amp;", "&amp;D552&amp;", """&amp;E552&amp;""", " &amp; F552 &amp; ", " &amp; G552</f>
        <v>"H(6) C(9) N(2) S", 174.2223, 174.025169, "H6C9N2S", 174.22342, 174.0251676</v>
      </c>
      <c r="K552" t="str">
        <f>"[TestCase(" &amp; J552 &amp; ")]"</f>
        <v>[TestCase("H(6) C(9) N(2) S", 174.2223, 174.025169, "H6C9N2S", 174.22342, 174.0251676)]</v>
      </c>
    </row>
    <row r="553" spans="1:11" x14ac:dyDescent="0.3">
      <c r="A553">
        <v>552</v>
      </c>
      <c r="B553" t="s">
        <v>2322</v>
      </c>
      <c r="C553" s="5">
        <v>174.2784</v>
      </c>
      <c r="D553" s="5">
        <v>174.16856899999999</v>
      </c>
      <c r="E553" t="s">
        <v>5024</v>
      </c>
      <c r="F553">
        <v>174.27852540000001</v>
      </c>
      <c r="G553">
        <v>174.16856200000001</v>
      </c>
      <c r="H553" s="5">
        <f>IF(F553&gt;0,F553-C553,"")</f>
        <v>1.2540000000171858E-4</v>
      </c>
      <c r="I553" s="5">
        <f>IF(G553&gt;0,G553-D553,"")</f>
        <v>-6.999999982326699E-6</v>
      </c>
      <c r="J553" t="str">
        <f>""""&amp;B553&amp;""", "&amp;C553&amp;", "&amp;D553&amp;", """&amp;E553&amp;""", " &amp; F553 &amp; ", " &amp; G553</f>
        <v>"H(16) 2H(3) C(9) N(2) O", 174.2784, 174.168569, "H16D3C9N2O", 174.2785254, 174.168562</v>
      </c>
      <c r="K553" t="str">
        <f>"[TestCase(" &amp; J553 &amp; ")]"</f>
        <v>[TestCase("H(16) 2H(3) C(9) N(2) O", 174.2784, 174.168569, "H16D3C9N2O", 174.2785254, 174.168562)]</v>
      </c>
    </row>
    <row r="554" spans="1:11" x14ac:dyDescent="0.3">
      <c r="A554">
        <v>553</v>
      </c>
      <c r="B554" t="s">
        <v>2325</v>
      </c>
      <c r="C554" s="5">
        <v>175.2056</v>
      </c>
      <c r="D554" s="5">
        <v>175.030314</v>
      </c>
      <c r="E554" t="s">
        <v>5025</v>
      </c>
      <c r="F554">
        <v>175.20660000000001</v>
      </c>
      <c r="G554">
        <v>175.03031240000001</v>
      </c>
      <c r="H554" s="5">
        <f>IF(F554&gt;0,F554-C554,"")</f>
        <v>1.0000000000047748E-3</v>
      </c>
      <c r="I554" s="5">
        <f>IF(G554&gt;0,G554-D554,"")</f>
        <v>-1.5999999902760464E-6</v>
      </c>
      <c r="J554" t="str">
        <f>""""&amp;B554&amp;""", "&amp;C554&amp;", "&amp;D554&amp;", """&amp;E554&amp;""", " &amp; F554 &amp; ", " &amp; G554</f>
        <v>"H(9) C(6) N O(3) S", 175.2056, 175.030314, "H9C6NO3S", 175.2066, 175.0303124</v>
      </c>
      <c r="K554" t="str">
        <f>"[TestCase(" &amp; J554 &amp; ")]"</f>
        <v>[TestCase("H(9) C(6) N O(3) S", 175.2056, 175.030314, "H9C6NO3S", 175.2066, 175.0303124)]</v>
      </c>
    </row>
    <row r="555" spans="1:11" x14ac:dyDescent="0.3">
      <c r="A555">
        <v>554</v>
      </c>
      <c r="B555" t="s">
        <v>2330</v>
      </c>
      <c r="C555" s="5">
        <v>175.18549999999999</v>
      </c>
      <c r="D555" s="5">
        <v>175.04219900000001</v>
      </c>
      <c r="E555" t="s">
        <v>5026</v>
      </c>
      <c r="F555">
        <v>175.18554</v>
      </c>
      <c r="G555">
        <v>175.04219699999999</v>
      </c>
      <c r="H555" s="5">
        <f>IF(F555&gt;0,F555-C555,"")</f>
        <v>4.0000000012696546E-5</v>
      </c>
      <c r="I555" s="5">
        <f>IF(G555&gt;0,G555-D555,"")</f>
        <v>-2.0000000233721948E-6</v>
      </c>
      <c r="J555" t="str">
        <f>""""&amp;B555&amp;""", "&amp;C555&amp;", "&amp;D555&amp;", """&amp;E555&amp;""", " &amp; F555 &amp; ", " &amp; G555</f>
        <v>"H(5) C(13) N", 175.1855, 175.042199, "H5C13N", 175.18554, 175.042197</v>
      </c>
      <c r="K555" t="str">
        <f>"[TestCase(" &amp; J555 &amp; ")]"</f>
        <v>[TestCase("H(5) C(13) N", 175.1855, 175.042199, "H5C13N", 175.18554, 175.042197)]</v>
      </c>
    </row>
    <row r="556" spans="1:11" x14ac:dyDescent="0.3">
      <c r="A556">
        <v>555</v>
      </c>
      <c r="B556" t="s">
        <v>2333</v>
      </c>
      <c r="C556" s="5">
        <v>176.19030000000001</v>
      </c>
      <c r="D556" s="5">
        <v>176.01433</v>
      </c>
      <c r="E556" t="s">
        <v>5027</v>
      </c>
      <c r="F556">
        <v>176.19131999999999</v>
      </c>
      <c r="G556">
        <v>176.01432879999999</v>
      </c>
      <c r="H556" s="5">
        <f>IF(F556&gt;0,F556-C556,"")</f>
        <v>1.0199999999827014E-3</v>
      </c>
      <c r="I556" s="5">
        <f>IF(G556&gt;0,G556-D556,"")</f>
        <v>-1.2000000140233169E-6</v>
      </c>
      <c r="J556" t="str">
        <f>""""&amp;B556&amp;""", "&amp;C556&amp;", "&amp;D556&amp;", """&amp;E556&amp;""", " &amp; F556 &amp; ", " &amp; G556</f>
        <v>"H(8) C(6) O(4) S", 176.1903, 176.01433, "H8C6O4S", 176.19132, 176.0143288</v>
      </c>
      <c r="K556" t="str">
        <f>"[TestCase(" &amp; J556 &amp; ")]"</f>
        <v>[TestCase("H(8) C(6) O(4) S", 176.1903, 176.01433, "H8C6O4S", 176.19132, 176.0143288)]</v>
      </c>
    </row>
    <row r="557" spans="1:11" x14ac:dyDescent="0.3">
      <c r="A557">
        <v>556</v>
      </c>
      <c r="B557" t="s">
        <v>2340</v>
      </c>
      <c r="C557" s="5">
        <v>176.47880000000001</v>
      </c>
      <c r="D557" s="5">
        <v>176.744957</v>
      </c>
      <c r="E557" t="s">
        <v>5028</v>
      </c>
      <c r="F557">
        <v>0</v>
      </c>
      <c r="G557">
        <v>0</v>
      </c>
      <c r="H557" s="5" t="str">
        <f>IF(F557&gt;0,F557-C557,"")</f>
        <v/>
      </c>
      <c r="I557" s="5" t="str">
        <f>IF(G557&gt;0,G557-D557,"")</f>
        <v/>
      </c>
      <c r="J557" t="str">
        <f>""""&amp;B557&amp;""", "&amp;C557&amp;", "&amp;D557&amp;", """&amp;E557&amp;""", " &amp; F557 &amp; ", " &amp; G557</f>
        <v>"H(-7) O Fe(3)", 176.4788, 176.744957, "OFe3&gt;H7", 0, 0</v>
      </c>
      <c r="K557" t="str">
        <f>"[TestCase(" &amp; J557 &amp; ")]"</f>
        <v>[TestCase("H(-7) O Fe(3)", 176.4788, 176.744957, "OFe3&gt;H7", 0, 0)]</v>
      </c>
    </row>
    <row r="558" spans="1:11" x14ac:dyDescent="0.3">
      <c r="A558">
        <v>557</v>
      </c>
      <c r="B558" t="s">
        <v>2343</v>
      </c>
      <c r="C558" s="5">
        <v>177.05109999999999</v>
      </c>
      <c r="D558" s="5">
        <v>178.02351100000001</v>
      </c>
      <c r="E558" t="s">
        <v>5029</v>
      </c>
      <c r="F558">
        <v>0</v>
      </c>
      <c r="G558">
        <v>0</v>
      </c>
      <c r="H558" s="5" t="str">
        <f>IF(F558&gt;0,F558-C558,"")</f>
        <v/>
      </c>
      <c r="I558" s="5" t="str">
        <f>IF(G558&gt;0,G558-D558,"")</f>
        <v/>
      </c>
      <c r="J558" t="str">
        <f>""""&amp;B558&amp;""", "&amp;C558&amp;", "&amp;D558&amp;", """&amp;E558&amp;""", " &amp; F558 &amp; ", " &amp; G558</f>
        <v>"H(2) 2H(5) C(6) N O(2) S(-1) Se", 177.0511, 178.023511, "H2D5C6NO2Se&gt;S1", 0, 0</v>
      </c>
      <c r="K558" t="str">
        <f>"[TestCase(" &amp; J558 &amp; ")]"</f>
        <v>[TestCase("H(2) 2H(5) C(6) N O(2) S(-1) Se", 177.0511, 178.023511, "H2D5C6NO2Se&gt;S1", 0, 0)]</v>
      </c>
    </row>
    <row r="559" spans="1:11" x14ac:dyDescent="0.3">
      <c r="A559">
        <v>558</v>
      </c>
      <c r="B559" t="s">
        <v>2349</v>
      </c>
      <c r="C559" s="5">
        <v>183.2276</v>
      </c>
      <c r="D559" s="5">
        <v>183.03539900000001</v>
      </c>
      <c r="E559" t="s">
        <v>5030</v>
      </c>
      <c r="F559">
        <v>183.2286</v>
      </c>
      <c r="G559">
        <v>183.03539739999999</v>
      </c>
      <c r="H559" s="5">
        <f>IF(F559&gt;0,F559-C559,"")</f>
        <v>1.0000000000047748E-3</v>
      </c>
      <c r="I559" s="5">
        <f>IF(G559&gt;0,G559-D559,"")</f>
        <v>-1.6000000186977559E-6</v>
      </c>
      <c r="J559" t="str">
        <f>""""&amp;B559&amp;""", "&amp;C559&amp;", "&amp;D559&amp;", """&amp;E559&amp;""", " &amp; F559 &amp; ", " &amp; G559</f>
        <v>"H(9) C(8) N O(2) S", 183.2276, 183.035399, "H9C8NO2S", 183.2286, 183.0353974</v>
      </c>
      <c r="K559" t="str">
        <f>"[TestCase(" &amp; J559 &amp; ")]"</f>
        <v>[TestCase("H(9) C(8) N O(2) S", 183.2276, 183.035399, "H9C8NO2S", 183.2286, 183.0353974)]</v>
      </c>
    </row>
    <row r="560" spans="1:11" x14ac:dyDescent="0.3">
      <c r="A560">
        <v>559</v>
      </c>
      <c r="B560" t="s">
        <v>2352</v>
      </c>
      <c r="C560" s="5">
        <v>184.16929999999999</v>
      </c>
      <c r="D560" s="5">
        <v>183.98302899999999</v>
      </c>
      <c r="E560" t="s">
        <v>5031</v>
      </c>
      <c r="F560">
        <v>184.17026000000001</v>
      </c>
      <c r="G560">
        <v>183.98303039999999</v>
      </c>
      <c r="H560" s="5">
        <f>IF(F560&gt;0,F560-C560,"")</f>
        <v>9.6000000002050001E-4</v>
      </c>
      <c r="I560" s="5">
        <f>IF(G560&gt;0,G560-D560,"")</f>
        <v>1.4000000021496817E-6</v>
      </c>
      <c r="J560" t="str">
        <f>""""&amp;B560&amp;""", "&amp;C560&amp;", "&amp;D560&amp;", """&amp;E560&amp;""", " &amp; F560 &amp; ", " &amp; G560</f>
        <v>"H(4) C(7) O(4) S", 184.1693, 183.983029, "H4C7O4S", 184.17026, 183.9830304</v>
      </c>
      <c r="K560" t="str">
        <f>"[TestCase(" &amp; J560 &amp; ")]"</f>
        <v>[TestCase("H(4) C(7) O(4) S", 184.1693, 183.983029, "H4C7O4S", 184.17026, 183.9830304)]</v>
      </c>
    </row>
    <row r="561" spans="1:11" x14ac:dyDescent="0.3">
      <c r="A561">
        <v>560</v>
      </c>
      <c r="B561" t="s">
        <v>2355</v>
      </c>
      <c r="C561" s="5">
        <v>184.27860000000001</v>
      </c>
      <c r="D561" s="5">
        <v>184.07961</v>
      </c>
      <c r="E561" t="s">
        <v>5032</v>
      </c>
      <c r="F561">
        <v>184.27959999999999</v>
      </c>
      <c r="G561">
        <v>184.07960539999999</v>
      </c>
      <c r="H561" s="5">
        <f>IF(F561&gt;0,F561-C561,"")</f>
        <v>9.9999999997635314E-4</v>
      </c>
      <c r="I561" s="5">
        <f>IF(G561&gt;0,G561-D561,"")</f>
        <v>-4.600000011123484E-6</v>
      </c>
      <c r="J561" t="str">
        <f>""""&amp;B561&amp;""", "&amp;C561&amp;", "&amp;D561&amp;", """&amp;E561&amp;""", " &amp; F561 &amp; ", " &amp; G561</f>
        <v>"H(14) C(9) N O S", 184.2786, 184.07961, "H14C9NOS", 184.2796, 184.0796054</v>
      </c>
      <c r="K561" t="str">
        <f>"[TestCase(" &amp; J561 &amp; ")]"</f>
        <v>[TestCase("H(14) C(9) N O S", 184.2786, 184.07961, "H14C9NOS", 184.2796, 184.0796054)]</v>
      </c>
    </row>
    <row r="562" spans="1:11" x14ac:dyDescent="0.3">
      <c r="A562">
        <v>561</v>
      </c>
      <c r="B562" t="s">
        <v>2358</v>
      </c>
      <c r="C562" s="5">
        <v>184.27860000000001</v>
      </c>
      <c r="D562" s="5">
        <v>184.15756300000001</v>
      </c>
      <c r="E562" t="s">
        <v>5033</v>
      </c>
      <c r="F562">
        <v>184.27868000000001</v>
      </c>
      <c r="G562">
        <v>184.157555</v>
      </c>
      <c r="H562" s="5">
        <f>IF(F562&gt;0,F562-C562,"")</f>
        <v>7.9999999996971383E-5</v>
      </c>
      <c r="I562" s="5">
        <f>IF(G562&gt;0,G562-D562,"")</f>
        <v>-8.0000000082236511E-6</v>
      </c>
      <c r="J562" t="str">
        <f>""""&amp;B562&amp;""", "&amp;C562&amp;", "&amp;D562&amp;", """&amp;E562&amp;""", " &amp; F562 &amp; ", " &amp; G562</f>
        <v>"H(20) C(10) N(2) O", 184.2786, 184.157563, "H20C10N2O", 184.27868, 184.157555</v>
      </c>
      <c r="K562" t="str">
        <f>"[TestCase(" &amp; J562 &amp; ")]"</f>
        <v>[TestCase("H(20) C(10) N(2) O", 184.2786, 184.157563, "H20C10N2O", 184.27868, 184.157555)]</v>
      </c>
    </row>
    <row r="563" spans="1:11" x14ac:dyDescent="0.3">
      <c r="A563">
        <v>562</v>
      </c>
      <c r="B563" t="s">
        <v>2361</v>
      </c>
      <c r="C563" s="5">
        <v>185.30969999999999</v>
      </c>
      <c r="D563" s="5">
        <v>185.189198</v>
      </c>
      <c r="E563" t="s">
        <v>5034</v>
      </c>
      <c r="F563">
        <v>185.30984000000001</v>
      </c>
      <c r="G563">
        <v>185.18918780000001</v>
      </c>
      <c r="H563" s="5">
        <f>IF(F563&gt;0,F563-C563,"")</f>
        <v>1.400000000160162E-4</v>
      </c>
      <c r="I563" s="5">
        <f>IF(G563&gt;0,G563-D563,"")</f>
        <v>-1.0199999991300501E-5</v>
      </c>
      <c r="J563" t="str">
        <f>""""&amp;B563&amp;""", "&amp;C563&amp;", "&amp;D563&amp;", """&amp;E563&amp;""", " &amp; F563 &amp; ", " &amp; G563</f>
        <v>"H(23) C(10) N(3)", 185.3097, 185.189198, "H23C10N3", 185.30984, 185.1891878</v>
      </c>
      <c r="K563" t="str">
        <f>"[TestCase(" &amp; J563 &amp; ")]"</f>
        <v>[TestCase("H(23) C(10) N(3)", 185.3097, 185.189198, "H23C10N3", 185.30984, 185.1891878)]</v>
      </c>
    </row>
    <row r="564" spans="1:11" x14ac:dyDescent="0.3">
      <c r="A564">
        <v>563</v>
      </c>
      <c r="B564" t="s">
        <v>2364</v>
      </c>
      <c r="C564" s="5">
        <v>186.1018</v>
      </c>
      <c r="D564" s="5">
        <v>186.008196</v>
      </c>
      <c r="E564" t="s">
        <v>5035</v>
      </c>
      <c r="F564">
        <v>186.10184100000001</v>
      </c>
      <c r="G564">
        <v>186.00819519999999</v>
      </c>
      <c r="H564" s="5">
        <f>IF(F564&gt;0,F564-C564,"")</f>
        <v>4.1000000010171789E-5</v>
      </c>
      <c r="I564" s="5">
        <f>IF(G564&gt;0,G564-D564,"")</f>
        <v>-8.0000000934887794E-7</v>
      </c>
      <c r="J564" t="str">
        <f>""""&amp;B564&amp;""", "&amp;C564&amp;", "&amp;D564&amp;", """&amp;E564&amp;""", " &amp; F564 &amp; ", " &amp; G564</f>
        <v>"H(7) C(7) O(4) P", 186.1018, 186.008196, "H7C7O4P", 186.101841, 186.0081952</v>
      </c>
      <c r="K564" t="str">
        <f>"[TestCase(" &amp; J564 &amp; ")]"</f>
        <v>[TestCase("H(7) C(7) O(4) P", 186.1018, 186.008196, "H7C7O4P", 186.101841, 186.0081952)]</v>
      </c>
    </row>
    <row r="565" spans="1:11" x14ac:dyDescent="0.3">
      <c r="A565">
        <v>564</v>
      </c>
      <c r="B565" t="s">
        <v>2366</v>
      </c>
      <c r="C565" s="5">
        <v>188.31030000000001</v>
      </c>
      <c r="D565" s="5">
        <v>188.03295600000001</v>
      </c>
      <c r="E565" t="s">
        <v>5036</v>
      </c>
      <c r="F565">
        <v>188.31227999999999</v>
      </c>
      <c r="G565">
        <v>188.03295420000001</v>
      </c>
      <c r="H565" s="5">
        <f>IF(F565&gt;0,F565-C565,"")</f>
        <v>1.9799999999747797E-3</v>
      </c>
      <c r="I565" s="5">
        <f>IF(G565&gt;0,G565-D565,"")</f>
        <v>-1.8000000068241206E-6</v>
      </c>
      <c r="J565" t="str">
        <f>""""&amp;B565&amp;""", "&amp;C565&amp;", "&amp;D565&amp;", """&amp;E565&amp;""", " &amp; F565 &amp; ", " &amp; G565</f>
        <v>"H(12) C(8) O S(2)", 188.3103, 188.032956, "H12C8OS2", 188.31228, 188.0329542</v>
      </c>
      <c r="K565" t="str">
        <f>"[TestCase(" &amp; J565 &amp; ")]"</f>
        <v>[TestCase("H(12) C(8) O S(2)", 188.3103, 188.032956, "H12C8OS2", 188.31228, 188.0329542)]</v>
      </c>
    </row>
    <row r="566" spans="1:11" x14ac:dyDescent="0.3">
      <c r="A566">
        <v>565</v>
      </c>
      <c r="B566" t="s">
        <v>2369</v>
      </c>
      <c r="C566" s="5">
        <v>188.30860000000001</v>
      </c>
      <c r="D566" s="5">
        <v>188.15650099999999</v>
      </c>
      <c r="E566" t="s">
        <v>5037</v>
      </c>
      <c r="F566">
        <v>188.30860000000001</v>
      </c>
      <c r="G566">
        <v>188.15649199999999</v>
      </c>
      <c r="H566" s="5">
        <f>IF(F566&gt;0,F566-C566,"")</f>
        <v>0</v>
      </c>
      <c r="I566" s="5">
        <f>IF(G566&gt;0,G566-D566,"")</f>
        <v>-9.0000000056988938E-6</v>
      </c>
      <c r="J566" t="str">
        <f>""""&amp;B566&amp;""", "&amp;C566&amp;", "&amp;D566&amp;", """&amp;E566&amp;""", " &amp; F566 &amp; ", " &amp; G566</f>
        <v>"H(20) C(14)", 188.3086, 188.156501, "H20C14", 188.3086, 188.156492</v>
      </c>
      <c r="K566" t="str">
        <f>"[TestCase(" &amp; J566 &amp; ")]"</f>
        <v>[TestCase("H(20) C(14)", 188.3086, 188.156501, "H20C14", 188.3086, 188.156492)]</v>
      </c>
    </row>
    <row r="567" spans="1:11" x14ac:dyDescent="0.3">
      <c r="A567">
        <v>566</v>
      </c>
      <c r="B567" t="s">
        <v>2373</v>
      </c>
      <c r="C567" s="5">
        <v>189.30940000000001</v>
      </c>
      <c r="D567" s="5">
        <v>189.18894700000001</v>
      </c>
      <c r="E567" t="s">
        <v>5038</v>
      </c>
      <c r="F567">
        <v>189.30948900000001</v>
      </c>
      <c r="G567">
        <v>189.188941</v>
      </c>
      <c r="H567" s="5">
        <f>IF(F567&gt;0,F567-C567,"")</f>
        <v>8.9000000002670276E-5</v>
      </c>
      <c r="I567" s="5">
        <f>IF(G567&gt;0,G567-D567,"")</f>
        <v>-6.0000000132731657E-6</v>
      </c>
      <c r="J567" t="str">
        <f>""""&amp;B567&amp;""", "&amp;C567&amp;", "&amp;D567&amp;", """&amp;E567&amp;""", " &amp; F567 &amp; ", " &amp; G567</f>
        <v>"H(15) 2H(5) C(10) N(2) O", 189.3094, 189.188947, "H15D5C10N2O", 189.309489, 189.188941</v>
      </c>
      <c r="K567" t="str">
        <f>"[TestCase(" &amp; J567 &amp; ")]"</f>
        <v>[TestCase("H(15) 2H(5) C(10) N(2) O", 189.3094, 189.188947, "H15D5C10N2O", 189.309489, 189.188941)]</v>
      </c>
    </row>
    <row r="568" spans="1:11" x14ac:dyDescent="0.3">
      <c r="A568">
        <v>567</v>
      </c>
      <c r="B568" t="s">
        <v>2376</v>
      </c>
      <c r="C568" s="5">
        <v>190.1986</v>
      </c>
      <c r="D568" s="5">
        <v>190.07422800000001</v>
      </c>
      <c r="E568" t="s">
        <v>5039</v>
      </c>
      <c r="F568">
        <v>190.19868</v>
      </c>
      <c r="G568">
        <v>190.07422399999999</v>
      </c>
      <c r="H568" s="5">
        <f>IF(F568&gt;0,F568-C568,"")</f>
        <v>7.9999999996971383E-5</v>
      </c>
      <c r="I568" s="5">
        <f>IF(G568&gt;0,G568-D568,"")</f>
        <v>-4.0000000183226803E-6</v>
      </c>
      <c r="J568" t="str">
        <f>""""&amp;B568&amp;""", "&amp;C568&amp;", "&amp;D568&amp;", """&amp;E568&amp;""", " &amp; F568 &amp; ", " &amp; G568</f>
        <v>"H(10) C(10) N(2) O(2)", 190.1986, 190.074228, "H10C10N2O2", 190.19868, 190.074224</v>
      </c>
      <c r="K568" t="str">
        <f>"[TestCase(" &amp; J568 &amp; ")]"</f>
        <v>[TestCase("H(10) C(10) N(2) O(2)", 190.1986, 190.074228, "H10C10N2O2", 190.19868, 190.074224)]</v>
      </c>
    </row>
    <row r="569" spans="1:11" x14ac:dyDescent="0.3">
      <c r="A569">
        <v>568</v>
      </c>
      <c r="B569" t="s">
        <v>2379</v>
      </c>
      <c r="C569" s="5">
        <v>192.2559</v>
      </c>
      <c r="D569" s="5">
        <v>191.99148600000001</v>
      </c>
      <c r="E569" t="s">
        <v>5040</v>
      </c>
      <c r="F569">
        <v>192.25792000000001</v>
      </c>
      <c r="G569">
        <v>191.99148579999999</v>
      </c>
      <c r="H569" s="5">
        <f>IF(F569&gt;0,F569-C569,"")</f>
        <v>2.020000000015898E-3</v>
      </c>
      <c r="I569" s="5">
        <f>IF(G569&gt;0,G569-D569,"")</f>
        <v>-2.000000165480742E-7</v>
      </c>
      <c r="J569" t="str">
        <f>""""&amp;B569&amp;""", "&amp;C569&amp;", "&amp;D569&amp;", """&amp;E569&amp;""", " &amp; F569 &amp; ", " &amp; G569</f>
        <v>"H(8) C(6) O(3) S(2)", 192.2559, 191.991486, "H8C6O3S2", 192.25792, 191.9914858</v>
      </c>
      <c r="K569" t="str">
        <f>"[TestCase(" &amp; J569 &amp; ")]"</f>
        <v>[TestCase("H(8) C(6) O(3) S(2)", 192.2559, 191.991486, "H8C6O3S2", 192.25792, 191.9914858)]</v>
      </c>
    </row>
    <row r="570" spans="1:11" x14ac:dyDescent="0.3">
      <c r="A570">
        <v>570</v>
      </c>
      <c r="B570" t="s">
        <v>2384</v>
      </c>
      <c r="C570" s="5">
        <v>195.17869999999999</v>
      </c>
      <c r="D570" s="5">
        <v>195.075625</v>
      </c>
      <c r="E570" t="s">
        <v>5041</v>
      </c>
      <c r="F570">
        <v>195.17885999999999</v>
      </c>
      <c r="G570">
        <v>195.07562139999999</v>
      </c>
      <c r="H570" s="5">
        <f>IF(F570&gt;0,F570-C570,"")</f>
        <v>1.5999999999394277E-4</v>
      </c>
      <c r="I570" s="5">
        <f>IF(G570&gt;0,G570-D570,"")</f>
        <v>-3.6000000136482413E-6</v>
      </c>
      <c r="J570" t="str">
        <f>""""&amp;B570&amp;""", "&amp;C570&amp;", "&amp;D570&amp;", """&amp;E570&amp;""", " &amp; F570 &amp; ", " &amp; G570</f>
        <v>"H(9) C(7) N(5) O(2)", 195.1787, 195.075625, "H9C7N5O2", 195.17886, 195.0756214</v>
      </c>
      <c r="K570" t="str">
        <f>"[TestCase(" &amp; J570 &amp; ")]"</f>
        <v>[TestCase("H(9) C(7) N(5) O(2)", 195.1787, 195.075625, "H9C7N5O2", 195.17886, 195.0756214)]</v>
      </c>
    </row>
    <row r="571" spans="1:11" x14ac:dyDescent="0.3">
      <c r="A571">
        <v>571</v>
      </c>
      <c r="B571" t="s">
        <v>2387</v>
      </c>
      <c r="C571" s="5">
        <v>196.20320000000001</v>
      </c>
      <c r="D571" s="5">
        <v>196.08479199999999</v>
      </c>
      <c r="E571" t="s">
        <v>5042</v>
      </c>
      <c r="F571">
        <v>196.20326</v>
      </c>
      <c r="G571">
        <v>196.08478819999999</v>
      </c>
      <c r="H571" s="5">
        <f>IF(F571&gt;0,F571-C571,"")</f>
        <v>5.999999999062311E-5</v>
      </c>
      <c r="I571" s="5">
        <f>IF(G571&gt;0,G571-D571,"")</f>
        <v>-3.8000000017746061E-6</v>
      </c>
      <c r="J571" t="str">
        <f>""""&amp;B571&amp;""", "&amp;C571&amp;", "&amp;D571&amp;", """&amp;E571&amp;""", " &amp; F571 &amp; ", " &amp; G571</f>
        <v>"H(12) C(9) N(2) O(3)", 196.2032, 196.084792, "H12C9N2O3", 196.20326, 196.0847882</v>
      </c>
      <c r="K571" t="str">
        <f>"[TestCase(" &amp; J571 &amp; ")]"</f>
        <v>[TestCase("H(12) C(9) N(2) O(3)", 196.2032, 196.084792, "H12C9N2O3", 196.20326, 196.0847882)]</v>
      </c>
    </row>
    <row r="572" spans="1:11" x14ac:dyDescent="0.3">
      <c r="A572">
        <v>572</v>
      </c>
      <c r="B572" t="s">
        <v>2392</v>
      </c>
      <c r="C572" s="5">
        <v>196.22640000000001</v>
      </c>
      <c r="D572" s="5">
        <v>196.10860199999999</v>
      </c>
      <c r="E572" t="s">
        <v>5043</v>
      </c>
      <c r="F572">
        <v>196.22648000000001</v>
      </c>
      <c r="G572">
        <v>196.10859640000001</v>
      </c>
      <c r="H572" s="5">
        <f>IF(F572&gt;0,F572-C572,"")</f>
        <v>7.9999999996971383E-5</v>
      </c>
      <c r="I572" s="5">
        <f>IF(G572&gt;0,G572-D572,"")</f>
        <v>-5.5999999801770173E-6</v>
      </c>
      <c r="J572" t="str">
        <f>""""&amp;B572&amp;""", "&amp;C572&amp;", "&amp;D572&amp;", """&amp;E572&amp;""", " &amp; F572 &amp; ", " &amp; G572</f>
        <v>"H(14) C(9) N(3) O(2)", 196.2264, 196.108602, "H14C9N3O2", 196.22648, 196.1085964</v>
      </c>
      <c r="K572" t="str">
        <f>"[TestCase(" &amp; J572 &amp; ")]"</f>
        <v>[TestCase("H(14) C(9) N(3) O(2)", 196.2264, 196.108602, "H14C9N3O2", 196.22648, 196.1085964)]</v>
      </c>
    </row>
    <row r="573" spans="1:11" x14ac:dyDescent="0.3">
      <c r="A573">
        <v>573</v>
      </c>
      <c r="B573" t="s">
        <v>2395</v>
      </c>
      <c r="C573" s="5">
        <v>196.24619999999999</v>
      </c>
      <c r="D573" s="5">
        <v>196.12117799999999</v>
      </c>
      <c r="E573" t="s">
        <v>5044</v>
      </c>
      <c r="F573">
        <v>196.24632</v>
      </c>
      <c r="G573">
        <v>196.1211716</v>
      </c>
      <c r="H573" s="5">
        <f>IF(F573&gt;0,F573-C573,"")</f>
        <v>1.2000000000966793E-4</v>
      </c>
      <c r="I573" s="5">
        <f>IF(G573&gt;0,G573-D573,"")</f>
        <v>-6.3999999895258952E-6</v>
      </c>
      <c r="J573" t="str">
        <f>""""&amp;B573&amp;""", "&amp;C573&amp;", "&amp;D573&amp;", """&amp;E573&amp;""", " &amp; F573 &amp; ", " &amp; G573</f>
        <v>"H(16) C(10) N(2) O(2)", 196.2462, 196.121178, "H16C10N2O2", 196.24632, 196.1211716</v>
      </c>
      <c r="K573" t="str">
        <f>"[TestCase(" &amp; J573 &amp; ")]"</f>
        <v>[TestCase("H(16) C(10) N(2) O(2)", 196.2462, 196.121178, "H16C10N2O2", 196.24632, 196.1211716)]</v>
      </c>
    </row>
    <row r="574" spans="1:11" x14ac:dyDescent="0.3">
      <c r="A574">
        <v>574</v>
      </c>
      <c r="B574" t="s">
        <v>2399</v>
      </c>
      <c r="C574" s="5">
        <v>197.12620000000001</v>
      </c>
      <c r="D574" s="5">
        <v>197.04531</v>
      </c>
      <c r="E574" t="s">
        <v>5045</v>
      </c>
      <c r="F574">
        <v>197.12628100000001</v>
      </c>
      <c r="G574">
        <v>197.0453072</v>
      </c>
      <c r="H574" s="5">
        <f>IF(F574&gt;0,F574-C574,"")</f>
        <v>8.0999999994446625E-5</v>
      </c>
      <c r="I574" s="5">
        <f>IF(G574&gt;0,G574-D574,"")</f>
        <v>-2.8000000042993634E-6</v>
      </c>
      <c r="J574" t="str">
        <f>""""&amp;B574&amp;""", "&amp;C574&amp;", "&amp;D574&amp;", """&amp;E574&amp;""", " &amp; F574 &amp; ", " &amp; G574</f>
        <v>"H(12) C(5) N O(5) P", 197.1262, 197.04531, "H12C5NO5P", 197.126281, 197.0453072</v>
      </c>
      <c r="K574" t="str">
        <f>"[TestCase(" &amp; J574 &amp; ")]"</f>
        <v>[TestCase("H(12) C(5) N O(5) P", 197.1262, 197.04531, "H12C5NO5P", 197.126281, 197.0453072)]</v>
      </c>
    </row>
    <row r="575" spans="1:11" x14ac:dyDescent="0.3">
      <c r="A575">
        <v>575</v>
      </c>
      <c r="B575" t="s">
        <v>2402</v>
      </c>
      <c r="C575" s="5">
        <v>199.16399999999999</v>
      </c>
      <c r="D575" s="5">
        <v>198.98135199999999</v>
      </c>
      <c r="E575" t="s">
        <v>5046</v>
      </c>
      <c r="F575">
        <v>199.1651</v>
      </c>
      <c r="G575">
        <v>198.98135379999999</v>
      </c>
      <c r="H575" s="5">
        <f>IF(F575&gt;0,F575-C575,"")</f>
        <v>1.1000000000080945E-3</v>
      </c>
      <c r="I575" s="5">
        <f>IF(G575&gt;0,G575-D575,"")</f>
        <v>1.8000000068241206E-6</v>
      </c>
      <c r="J575" t="str">
        <f>""""&amp;B575&amp;""", "&amp;C575&amp;", "&amp;D575&amp;", """&amp;E575&amp;""", " &amp; F575 &amp; ", " &amp; G575</f>
        <v>"H(3) C(6) N(2) O(4) S", 199.164, 198.981352, "H3C6N2O4S", 199.1651, 198.9813538</v>
      </c>
      <c r="K575" t="str">
        <f>"[TestCase(" &amp; J575 &amp; ")]"</f>
        <v>[TestCase("H(3) C(6) N(2) O(4) S", 199.164, 198.981352, "H3C6N2O4S", 199.1651, 198.9813538)]</v>
      </c>
    </row>
    <row r="576" spans="1:11" x14ac:dyDescent="0.3">
      <c r="A576">
        <v>576</v>
      </c>
      <c r="B576" t="s">
        <v>2405</v>
      </c>
      <c r="C576" s="5">
        <v>199.27</v>
      </c>
      <c r="D576" s="5">
        <v>199.066699</v>
      </c>
      <c r="E576" t="s">
        <v>5047</v>
      </c>
      <c r="F576">
        <v>199.27106000000001</v>
      </c>
      <c r="G576">
        <v>199.06669579999999</v>
      </c>
      <c r="H576" s="5">
        <f>IF(F576&gt;0,F576-C576,"")</f>
        <v>1.059999999995398E-3</v>
      </c>
      <c r="I576" s="5">
        <f>IF(G576&gt;0,G576-D576,"")</f>
        <v>-3.2000000089738023E-6</v>
      </c>
      <c r="J576" t="str">
        <f>""""&amp;B576&amp;""", "&amp;C576&amp;", "&amp;D576&amp;", """&amp;E576&amp;""", " &amp; F576 &amp; ", " &amp; G576</f>
        <v>"H(13) C(9) N O(2) S", 199.27, 199.066699, "H13C9NO2S", 199.27106, 199.0666958</v>
      </c>
      <c r="K576" t="str">
        <f>"[TestCase(" &amp; J576 &amp; ")]"</f>
        <v>[TestCase("H(13) C(9) N O(2) S", 199.27, 199.066699, "H13C9NO2S", 199.27106, 199.0666958)]</v>
      </c>
    </row>
    <row r="577" spans="1:11" x14ac:dyDescent="0.3">
      <c r="A577">
        <v>577</v>
      </c>
      <c r="B577" t="s">
        <v>2407</v>
      </c>
      <c r="C577" s="5">
        <v>200.59</v>
      </c>
      <c r="D577" s="5">
        <v>201.970617</v>
      </c>
      <c r="E577" t="s">
        <v>2407</v>
      </c>
      <c r="F577">
        <v>200.59</v>
      </c>
      <c r="G577">
        <v>201.97063199999999</v>
      </c>
      <c r="H577" s="5">
        <f>IF(F577&gt;0,F577-C577,"")</f>
        <v>0</v>
      </c>
      <c r="I577" s="5">
        <f>IF(G577&gt;0,G577-D577,"")</f>
        <v>1.499999999055035E-5</v>
      </c>
      <c r="J577" t="str">
        <f>""""&amp;B577&amp;""", "&amp;C577&amp;", "&amp;D577&amp;", """&amp;E577&amp;""", " &amp; F577 &amp; ", " &amp; G577</f>
        <v>"Hg", 200.59, 201.970617, "Hg", 200.59, 201.970632</v>
      </c>
      <c r="K577" t="str">
        <f>"[TestCase(" &amp; J577 &amp; ")]"</f>
        <v>[TestCase("Hg", 200.59, 201.970617, "Hg", 200.59, 201.970632)]</v>
      </c>
    </row>
    <row r="578" spans="1:11" x14ac:dyDescent="0.3">
      <c r="A578">
        <v>578</v>
      </c>
      <c r="B578" t="s">
        <v>2413</v>
      </c>
      <c r="C578" s="5">
        <v>204.97630000000001</v>
      </c>
      <c r="D578" s="5">
        <v>203.950987</v>
      </c>
      <c r="E578" t="s">
        <v>5048</v>
      </c>
      <c r="F578">
        <v>204.975741</v>
      </c>
      <c r="G578">
        <v>203.95098619999999</v>
      </c>
      <c r="H578" s="5">
        <f>IF(F578&gt;0,F578-C578,"")</f>
        <v>-5.5900000000974615E-4</v>
      </c>
      <c r="I578" s="5">
        <f>IF(G578&gt;0,G578-D578,"")</f>
        <v>-8.0000000934887794E-7</v>
      </c>
      <c r="J578" t="str">
        <f>""""&amp;B578&amp;""", "&amp;C578&amp;", "&amp;D578&amp;", """&amp;E578&amp;""", " &amp; F578 &amp; ", " &amp; G578</f>
        <v>"H(7) C(4) O(3) P Cl(2)", 204.9763, 203.950987, "H7C4O3PCl2", 204.975741, 203.9509862</v>
      </c>
      <c r="K578" t="str">
        <f>"[TestCase(" &amp; J578 &amp; ")]"</f>
        <v>[TestCase("H(7) C(4) O(3) P Cl(2)", 204.9763, 203.950987, "H7C4O3PCl2", 204.975741, 203.9509862)]</v>
      </c>
    </row>
    <row r="579" spans="1:11" x14ac:dyDescent="0.3">
      <c r="A579">
        <v>579</v>
      </c>
      <c r="B579" t="s">
        <v>2416</v>
      </c>
      <c r="C579" s="5">
        <v>204.3511</v>
      </c>
      <c r="D579" s="5">
        <v>204.18780100000001</v>
      </c>
      <c r="E579" t="s">
        <v>5049</v>
      </c>
      <c r="F579">
        <v>204.35105999999999</v>
      </c>
      <c r="G579">
        <v>204.18779040000001</v>
      </c>
      <c r="H579" s="5">
        <f>IF(F579&gt;0,F579-C579,"")</f>
        <v>-4.0000000012696546E-5</v>
      </c>
      <c r="I579" s="5">
        <f>IF(G579&gt;0,G579-D579,"")</f>
        <v>-1.059999999597494E-5</v>
      </c>
      <c r="J579" t="str">
        <f>""""&amp;B579&amp;""", "&amp;C579&amp;", "&amp;D579&amp;", """&amp;E579&amp;""", " &amp; F579 &amp; ", " &amp; G579</f>
        <v>"H(24) C(15)", 204.3511, 204.187801, "H24C15", 204.35106, 204.1877904</v>
      </c>
      <c r="K579" t="str">
        <f>"[TestCase(" &amp; J579 &amp; ")]"</f>
        <v>[TestCase("H(24) C(15)", 204.3511, 204.187801, "H24C15", 204.35106, 204.1877904)]</v>
      </c>
    </row>
    <row r="580" spans="1:11" x14ac:dyDescent="0.3">
      <c r="A580">
        <v>580</v>
      </c>
      <c r="B580" t="s">
        <v>2420</v>
      </c>
      <c r="C580" s="5">
        <v>206.32390000000001</v>
      </c>
      <c r="D580" s="5">
        <v>206.16706500000001</v>
      </c>
      <c r="E580" t="s">
        <v>5050</v>
      </c>
      <c r="F580">
        <v>206.32388</v>
      </c>
      <c r="G580">
        <v>206.16705619999999</v>
      </c>
      <c r="H580" s="5">
        <f>IF(F580&gt;0,F580-C580,"")</f>
        <v>-2.0000000006348273E-5</v>
      </c>
      <c r="I580" s="5">
        <f>IF(G580&gt;0,G580-D580,"")</f>
        <v>-8.800000017572529E-6</v>
      </c>
      <c r="J580" t="str">
        <f>""""&amp;B580&amp;""", "&amp;C580&amp;", "&amp;D580&amp;", """&amp;E580&amp;""", " &amp; F580 &amp; ", " &amp; G580</f>
        <v>"H(22) C(14) O", 206.3239, 206.167065, "H22C14O", 206.32388, 206.1670562</v>
      </c>
      <c r="K580" t="str">
        <f>"[TestCase(" &amp; J580 &amp; ")]"</f>
        <v>[TestCase("H(22) C(14) O", 206.3239, 206.167065, "H22C14O", 206.32388, 206.1670562)]</v>
      </c>
    </row>
    <row r="581" spans="1:11" x14ac:dyDescent="0.3">
      <c r="A581">
        <v>581</v>
      </c>
      <c r="B581" t="s">
        <v>2424</v>
      </c>
      <c r="C581" s="5">
        <v>208.3398</v>
      </c>
      <c r="D581" s="5">
        <v>208.182715</v>
      </c>
      <c r="E581" t="s">
        <v>5051</v>
      </c>
      <c r="F581">
        <v>208.33976000000001</v>
      </c>
      <c r="G581">
        <v>208.1827054</v>
      </c>
      <c r="H581" s="5">
        <f>IF(F581&gt;0,F581-C581,"")</f>
        <v>-3.9999999984274837E-5</v>
      </c>
      <c r="I581" s="5">
        <f>IF(G581&gt;0,G581-D581,"")</f>
        <v>-9.5999999984996975E-6</v>
      </c>
      <c r="J581" t="str">
        <f>""""&amp;B581&amp;""", "&amp;C581&amp;", "&amp;D581&amp;", """&amp;E581&amp;""", " &amp; F581 &amp; ", " &amp; G581</f>
        <v>"H(24) C(14) O", 208.3398, 208.182715, "H24C14O", 208.33976, 208.1827054</v>
      </c>
      <c r="K581" t="str">
        <f>"[TestCase(" &amp; J581 &amp; ")]"</f>
        <v>[TestCase("H(24) C(14) O", 208.3398, 208.182715, "H24C14O", 208.33976, 208.1827054)]</v>
      </c>
    </row>
    <row r="582" spans="1:11" x14ac:dyDescent="0.3">
      <c r="A582">
        <v>582</v>
      </c>
      <c r="B582" t="s">
        <v>2427</v>
      </c>
      <c r="C582" s="5">
        <v>209.28639999999999</v>
      </c>
      <c r="D582" s="5">
        <v>209.018035</v>
      </c>
      <c r="E582" t="s">
        <v>5052</v>
      </c>
      <c r="F582">
        <v>209.28847999999999</v>
      </c>
      <c r="G582">
        <v>209.0180336</v>
      </c>
      <c r="H582" s="5">
        <f>IF(F582&gt;0,F582-C582,"")</f>
        <v>2.0800000000065211E-3</v>
      </c>
      <c r="I582" s="5">
        <f>IF(G582&gt;0,G582-D582,"")</f>
        <v>-1.4000000021496817E-6</v>
      </c>
      <c r="J582" t="str">
        <f>""""&amp;B582&amp;""", "&amp;C582&amp;", "&amp;D582&amp;", """&amp;E582&amp;""", " &amp; F582 &amp; ", " &amp; G582</f>
        <v>"H(11) C(6) N O(3) S(2)", 209.2864, 209.018035, "H11C6NO3S2", 209.28848, 209.0180336</v>
      </c>
      <c r="K582" t="str">
        <f>"[TestCase(" &amp; J582 &amp; ")]"</f>
        <v>[TestCase("H(11) C(6) N O(3) S(2)", 209.2864, 209.018035, "H11C6NO3S2", 209.28848, 209.0180336)]</v>
      </c>
    </row>
    <row r="583" spans="1:11" x14ac:dyDescent="0.3">
      <c r="A583">
        <v>583</v>
      </c>
      <c r="B583" t="s">
        <v>2430</v>
      </c>
      <c r="C583" s="5">
        <v>210.27119999999999</v>
      </c>
      <c r="D583" s="5">
        <v>210.00205</v>
      </c>
      <c r="E583" t="s">
        <v>5053</v>
      </c>
      <c r="F583">
        <v>210.2732</v>
      </c>
      <c r="G583">
        <v>210.00205</v>
      </c>
      <c r="H583" s="5">
        <f>IF(F583&gt;0,F583-C583,"")</f>
        <v>2.0000000000095497E-3</v>
      </c>
      <c r="I583" s="5">
        <f>IF(G583&gt;0,G583-D583,"")</f>
        <v>0</v>
      </c>
      <c r="J583" t="str">
        <f>""""&amp;B583&amp;""", "&amp;C583&amp;", "&amp;D583&amp;", """&amp;E583&amp;""", " &amp; F583 &amp; ", " &amp; G583</f>
        <v>"H(10) C(6) O(4) S(2)", 210.2712, 210.00205, "H10C6O4S2", 210.2732, 210.00205</v>
      </c>
      <c r="K583" t="str">
        <f>"[TestCase(" &amp; J583 &amp; ")]"</f>
        <v>[TestCase("H(10) C(6) O(4) S(2)", 210.2712, 210.00205, "H10C6O4S2", 210.2732, 210.00205)]</v>
      </c>
    </row>
    <row r="584" spans="1:11" x14ac:dyDescent="0.3">
      <c r="A584">
        <v>584</v>
      </c>
      <c r="B584" t="s">
        <v>2433</v>
      </c>
      <c r="C584" s="5">
        <v>210.3126</v>
      </c>
      <c r="D584" s="5">
        <v>210.16198</v>
      </c>
      <c r="E584" t="s">
        <v>5054</v>
      </c>
      <c r="F584">
        <v>210.31258</v>
      </c>
      <c r="G584">
        <v>210.16197120000001</v>
      </c>
      <c r="H584" s="5">
        <f>IF(F584&gt;0,F584-C584,"")</f>
        <v>-2.0000000006348273E-5</v>
      </c>
      <c r="I584" s="5">
        <f>IF(G584&gt;0,G584-D584,"")</f>
        <v>-8.7999999891508196E-6</v>
      </c>
      <c r="J584" t="str">
        <f>""""&amp;B584&amp;""", "&amp;C584&amp;", "&amp;D584&amp;", """&amp;E584&amp;""", " &amp; F584 &amp; ", " &amp; G584</f>
        <v>"H(22) C(13) O(2)", 210.3126, 210.16198, "H22C13O2", 210.31258, 210.1619712</v>
      </c>
      <c r="K584" t="str">
        <f>"[TestCase(" &amp; J584 &amp; ")]"</f>
        <v>[TestCase("H(22) C(13) O(2)", 210.3126, 210.16198, "H22C13O2", 210.31258, 210.1619712)]</v>
      </c>
    </row>
    <row r="585" spans="1:11" x14ac:dyDescent="0.3">
      <c r="A585">
        <v>585</v>
      </c>
      <c r="B585" t="s">
        <v>2436</v>
      </c>
      <c r="C585" s="5">
        <v>210.35560000000001</v>
      </c>
      <c r="D585" s="5">
        <v>210.19836599999999</v>
      </c>
      <c r="E585" t="s">
        <v>5055</v>
      </c>
      <c r="F585">
        <v>210.35563999999999</v>
      </c>
      <c r="G585">
        <v>210.19835459999999</v>
      </c>
      <c r="H585" s="5">
        <f>IF(F585&gt;0,F585-C585,"")</f>
        <v>3.9999999984274837E-5</v>
      </c>
      <c r="I585" s="5">
        <f>IF(G585&gt;0,G585-D585,"")</f>
        <v>-1.1400000005323818E-5</v>
      </c>
      <c r="J585" t="str">
        <f>""""&amp;B585&amp;""", "&amp;C585&amp;", "&amp;D585&amp;", """&amp;E585&amp;""", " &amp; F585 &amp; ", " &amp; G585</f>
        <v>"H(26) C(14) O", 210.3556, 210.198366, "H26C14O", 210.35564, 210.1983546</v>
      </c>
      <c r="K585" t="str">
        <f>"[TestCase(" &amp; J585 &amp; ")]"</f>
        <v>[TestCase("H(26) C(14) O", 210.3556, 210.198366, "H26C14O", 210.35564, 210.1983546)]</v>
      </c>
    </row>
    <row r="586" spans="1:11" x14ac:dyDescent="0.3">
      <c r="A586">
        <v>586</v>
      </c>
      <c r="B586" t="s">
        <v>2439</v>
      </c>
      <c r="C586" s="5">
        <v>211.08860000000001</v>
      </c>
      <c r="D586" s="5">
        <v>210.986535</v>
      </c>
      <c r="E586" t="s">
        <v>5056</v>
      </c>
      <c r="F586">
        <v>211.08876000000001</v>
      </c>
      <c r="G586">
        <v>210.98653659999999</v>
      </c>
      <c r="H586" s="5">
        <f>IF(F586&gt;0,F586-C586,"")</f>
        <v>1.5999999999394277E-4</v>
      </c>
      <c r="I586" s="5">
        <f>IF(G586&gt;0,G586-D586,"")</f>
        <v>1.5999999902760464E-6</v>
      </c>
      <c r="J586" t="str">
        <f>""""&amp;B586&amp;""", "&amp;C586&amp;", "&amp;D586&amp;", """&amp;E586&amp;""", " &amp; F586 &amp; ", " &amp; G586</f>
        <v>"H C(6) N(3) O(6)", 211.0886, 210.986535, "HC6N3O6", 211.08876, 210.9865366</v>
      </c>
      <c r="K586" t="str">
        <f>"[TestCase(" &amp; J586 &amp; ")]"</f>
        <v>[TestCase("H C(6) N(3) O(6)", 211.0886, 210.986535, "HC6N3O6", 211.08876, 210.9865366)]</v>
      </c>
    </row>
    <row r="587" spans="1:11" x14ac:dyDescent="0.3">
      <c r="A587">
        <v>587</v>
      </c>
      <c r="B587" t="s">
        <v>2442</v>
      </c>
      <c r="C587" s="5">
        <v>212.09450000000001</v>
      </c>
      <c r="D587" s="5">
        <v>212.00859</v>
      </c>
      <c r="E587" t="s">
        <v>5057</v>
      </c>
      <c r="F587">
        <v>212.09452099999999</v>
      </c>
      <c r="G587">
        <v>212.00858940000001</v>
      </c>
      <c r="H587" s="5">
        <f>IF(F587&gt;0,F587-C587,"")</f>
        <v>2.0999999975401806E-5</v>
      </c>
      <c r="I587" s="5">
        <f>IF(G587&gt;0,G587-D587,"")</f>
        <v>-5.9999999280080374E-7</v>
      </c>
      <c r="J587" t="str">
        <f>""""&amp;B587&amp;""", "&amp;C587&amp;", "&amp;D587&amp;", """&amp;E587&amp;""", " &amp; F587 &amp; ", " &amp; G587</f>
        <v>"H(9) C(5) O(7) P", 212.0945, 212.00859, "H9C5O7P", 212.094521, 212.0085894</v>
      </c>
      <c r="K587" t="str">
        <f>"[TestCase(" &amp; J587 &amp; ")]"</f>
        <v>[TestCase("H(9) C(5) O(7) P", 212.0945, 212.00859, "H9C5O7P", 212.094521, 212.0085894)]</v>
      </c>
    </row>
    <row r="588" spans="1:11" x14ac:dyDescent="0.3">
      <c r="A588">
        <v>588</v>
      </c>
      <c r="B588" t="s">
        <v>2445</v>
      </c>
      <c r="C588" s="5">
        <v>213.2337</v>
      </c>
      <c r="D588" s="5">
        <v>213.11134100000001</v>
      </c>
      <c r="E588" t="s">
        <v>5058</v>
      </c>
      <c r="F588">
        <v>213.23382000000001</v>
      </c>
      <c r="G588">
        <v>213.11133599999999</v>
      </c>
      <c r="H588" s="5">
        <f>IF(F588&gt;0,F588-C588,"")</f>
        <v>1.2000000000966793E-4</v>
      </c>
      <c r="I588" s="5">
        <f>IF(G588&gt;0,G588-D588,"")</f>
        <v>-5.000000015797923E-6</v>
      </c>
      <c r="J588" t="str">
        <f>""""&amp;B588&amp;""", "&amp;C588&amp;", "&amp;D588&amp;", """&amp;E588&amp;""", " &amp; F588 &amp; ", " &amp; G588</f>
        <v>"H(15) C(9) N(3) O(3)", 213.2337, 213.111341, "H15C9N3O3", 213.23382, 213.111336</v>
      </c>
      <c r="K588" t="str">
        <f>"[TestCase(" &amp; J588 &amp; ")]"</f>
        <v>[TestCase("H(15) C(9) N(3) O(3)", 213.2337, 213.111341, "H15C9N3O3", 213.23382, 213.111336)]</v>
      </c>
    </row>
    <row r="589" spans="1:11" x14ac:dyDescent="0.3">
      <c r="A589">
        <v>589</v>
      </c>
      <c r="B589" t="s">
        <v>2448</v>
      </c>
      <c r="C589" s="5">
        <v>214.21850000000001</v>
      </c>
      <c r="D589" s="5">
        <v>214.09535700000001</v>
      </c>
      <c r="E589" t="s">
        <v>5059</v>
      </c>
      <c r="F589">
        <v>214.21853999999999</v>
      </c>
      <c r="G589">
        <v>214.0953524</v>
      </c>
      <c r="H589" s="5">
        <f>IF(F589&gt;0,F589-C589,"")</f>
        <v>3.9999999984274837E-5</v>
      </c>
      <c r="I589" s="5">
        <f>IF(G589&gt;0,G589-D589,"")</f>
        <v>-4.600000011123484E-6</v>
      </c>
      <c r="J589" t="str">
        <f>""""&amp;B589&amp;""", "&amp;C589&amp;", "&amp;D589&amp;", """&amp;E589&amp;""", " &amp; F589 &amp; ", " &amp; G589</f>
        <v>"H(14) C(9) N(2) O(4)", 214.2185, 214.095357, "H14C9N2O4", 214.21854, 214.0953524</v>
      </c>
      <c r="K589" t="str">
        <f>"[TestCase(" &amp; J589 &amp; ")]"</f>
        <v>[TestCase("H(14) C(9) N(2) O(4)", 214.2185, 214.095357, "H14C9N2O4", 214.21854, 214.0953524)]</v>
      </c>
    </row>
    <row r="590" spans="1:11" x14ac:dyDescent="0.3">
      <c r="A590">
        <v>590</v>
      </c>
      <c r="B590" t="s">
        <v>2451</v>
      </c>
      <c r="C590" s="5">
        <v>215.24950000000001</v>
      </c>
      <c r="D590" s="5">
        <v>214.97108399999999</v>
      </c>
      <c r="E590" t="s">
        <v>5060</v>
      </c>
      <c r="F590">
        <v>215.25154000000001</v>
      </c>
      <c r="G590">
        <v>214.97108600000001</v>
      </c>
      <c r="H590" s="5">
        <f>IF(F590&gt;0,F590-C590,"")</f>
        <v>2.0399999999938245E-3</v>
      </c>
      <c r="I590" s="5">
        <f>IF(G590&gt;0,G590-D590,"")</f>
        <v>2.0000000233721948E-6</v>
      </c>
      <c r="J590" t="str">
        <f>""""&amp;B590&amp;""", "&amp;C590&amp;", "&amp;D590&amp;", """&amp;E590&amp;""", " &amp; F590 &amp; ", " &amp; G590</f>
        <v>"H(5) C(7) N O(3) S(2)", 215.2495, 214.971084, "H5C7NO3S2", 215.25154, 214.971086</v>
      </c>
      <c r="K590" t="str">
        <f>"[TestCase(" &amp; J590 &amp; ")]"</f>
        <v>[TestCase("H(5) C(7) N O(3) S(2)", 215.2495, 214.971084, "H5C7NO3S2", 215.25154, 214.971086)]</v>
      </c>
    </row>
    <row r="591" spans="1:11" x14ac:dyDescent="0.3">
      <c r="A591">
        <v>591</v>
      </c>
      <c r="B591" t="s">
        <v>2454</v>
      </c>
      <c r="C591" s="5">
        <v>216.06399999999999</v>
      </c>
      <c r="D591" s="5">
        <v>214.99046899999999</v>
      </c>
      <c r="E591" t="s">
        <v>5061</v>
      </c>
      <c r="F591">
        <v>216.06342000000001</v>
      </c>
      <c r="G591">
        <v>214.99046720000001</v>
      </c>
      <c r="H591" s="5">
        <f>IF(F591&gt;0,F591-C591,"")</f>
        <v>-5.7999999998514795E-4</v>
      </c>
      <c r="I591" s="5">
        <f>IF(G591&gt;0,G591-D591,"")</f>
        <v>-1.7999999784024112E-6</v>
      </c>
      <c r="J591" t="str">
        <f>""""&amp;B591&amp;""", "&amp;C591&amp;", "&amp;D591&amp;", """&amp;E591&amp;""", " &amp; F591 &amp; ", " &amp; G591</f>
        <v>"H(7) C(9) N O Cl(2)", 216.064, 214.990469, "H7C9NOCl2", 216.06342, 214.9904672</v>
      </c>
      <c r="K591" t="str">
        <f>"[TestCase(" &amp; J591 &amp; ")]"</f>
        <v>[TestCase("H(7) C(9) N O Cl(2)", 216.064, 214.990469, "H7C9NOCl2", 216.06342, 214.9904672)]</v>
      </c>
    </row>
    <row r="592" spans="1:11" x14ac:dyDescent="0.3">
      <c r="A592">
        <v>592</v>
      </c>
      <c r="B592" t="s">
        <v>2457</v>
      </c>
      <c r="C592" s="5">
        <v>216.23099999999999</v>
      </c>
      <c r="D592" s="5">
        <v>216.099774</v>
      </c>
      <c r="E592" t="s">
        <v>5062</v>
      </c>
      <c r="F592">
        <v>216.23104000000001</v>
      </c>
      <c r="G592">
        <v>216.0997686</v>
      </c>
      <c r="H592" s="5">
        <f>IF(F592&gt;0,F592-C592,"")</f>
        <v>4.0000000012696546E-5</v>
      </c>
      <c r="I592" s="5">
        <f>IF(G592&gt;0,G592-D592,"")</f>
        <v>-5.3999999920506525E-6</v>
      </c>
      <c r="J592" t="str">
        <f>""""&amp;B592&amp;""", "&amp;C592&amp;", "&amp;D592&amp;", """&amp;E592&amp;""", " &amp; F592 &amp; ", " &amp; G592</f>
        <v>"H(16) C(10) O(5)", 216.231, 216.099774, "H16C10O5", 216.23104, 216.0997686</v>
      </c>
      <c r="K592" t="str">
        <f>"[TestCase(" &amp; J592 &amp; ")]"</f>
        <v>[TestCase("H(16) C(10) O(5)", 216.231, 216.099774, "H16C10O5", 216.23104, 216.0997686)]</v>
      </c>
    </row>
    <row r="593" spans="1:11" x14ac:dyDescent="0.3">
      <c r="A593">
        <v>593</v>
      </c>
      <c r="B593" t="s">
        <v>2460</v>
      </c>
      <c r="C593" s="5">
        <v>217.2191</v>
      </c>
      <c r="D593" s="5">
        <v>217.095023</v>
      </c>
      <c r="E593" t="s">
        <v>5063</v>
      </c>
      <c r="F593">
        <v>217.21914000000001</v>
      </c>
      <c r="G593">
        <v>217.09501800000001</v>
      </c>
      <c r="H593" s="5">
        <f>IF(F593&gt;0,F593-C593,"")</f>
        <v>4.0000000012696546E-5</v>
      </c>
      <c r="I593" s="5">
        <f>IF(G593&gt;0,G593-D593,"")</f>
        <v>-4.9999999873762135E-6</v>
      </c>
      <c r="J593" t="str">
        <f>""""&amp;B593&amp;""", "&amp;C593&amp;", "&amp;D593&amp;", """&amp;E593&amp;""", " &amp; F593 &amp; ", " &amp; G593</f>
        <v>"H(15) C(9) N O(5)", 217.2191, 217.095023, "H15C9NO5", 217.21914, 217.095018</v>
      </c>
      <c r="K593" t="str">
        <f>"[TestCase(" &amp; J593 &amp; ")]"</f>
        <v>[TestCase("H(15) C(9) N O(5)", 217.2191, 217.095023, "H15C9NO5", 217.21914, 217.095018)]</v>
      </c>
    </row>
    <row r="594" spans="1:11" x14ac:dyDescent="0.3">
      <c r="A594">
        <v>594</v>
      </c>
      <c r="B594" t="s">
        <v>2463</v>
      </c>
      <c r="C594" s="5">
        <v>217.2535</v>
      </c>
      <c r="D594" s="5">
        <v>217.156612</v>
      </c>
      <c r="E594" t="s">
        <v>5064</v>
      </c>
      <c r="F594">
        <v>217.25348299999999</v>
      </c>
      <c r="G594">
        <v>217.15660500000001</v>
      </c>
      <c r="H594" s="5">
        <f>IF(F594&gt;0,F594-C594,"")</f>
        <v>-1.7000000013922545E-5</v>
      </c>
      <c r="I594" s="5">
        <f>IF(G594&gt;0,G594-D594,"")</f>
        <v>-6.999999982326699E-6</v>
      </c>
      <c r="J594" t="str">
        <f>""""&amp;B594&amp;""", "&amp;C594&amp;", "&amp;D594&amp;", """&amp;E594&amp;""", " &amp; F594 &amp; ", " &amp; G594</f>
        <v>"H(20) C(8) 13C(3) 15N(2) O(2)", 217.2535, 217.156612, "H20C8^13.003355C3^15.000109N2O2", 217.253483, 217.156605</v>
      </c>
      <c r="K594" t="str">
        <f>"[TestCase(" &amp; J594 &amp; ")]"</f>
        <v>[TestCase("H(20) C(8) 13C(3) 15N(2) O(2)", 217.2535, 217.156612, "H20C8^13.003355C3^15.000109N2O2", 217.253483, 217.156605)]</v>
      </c>
    </row>
    <row r="595" spans="1:11" x14ac:dyDescent="0.3">
      <c r="A595">
        <v>595</v>
      </c>
      <c r="B595" t="s">
        <v>2466</v>
      </c>
      <c r="C595" s="5">
        <v>217.28049999999999</v>
      </c>
      <c r="D595" s="5">
        <v>217.16245599999999</v>
      </c>
      <c r="E595" t="s">
        <v>5065</v>
      </c>
      <c r="F595">
        <v>217.28049659999999</v>
      </c>
      <c r="G595">
        <v>217.16244940000001</v>
      </c>
      <c r="H595" s="5">
        <f>IF(F595&gt;0,F595-C595,"")</f>
        <v>-3.3999999971001671E-6</v>
      </c>
      <c r="I595" s="5">
        <f>IF(G595&gt;0,G595-D595,"")</f>
        <v>-6.59999997765226E-6</v>
      </c>
      <c r="J595" t="str">
        <f>""""&amp;B595&amp;""", "&amp;C595&amp;", "&amp;D595&amp;", """&amp;E595&amp;""", " &amp; F595 &amp; ", " &amp; G595</f>
        <v>"H(18) 2H(2) C(10) 13C 15N(2) O(2)", 217.2805, 217.162456, "H18D2C10^13.003355C^15.000109N2O2", 217.2804966, 217.1624494</v>
      </c>
      <c r="K595" t="str">
        <f>"[TestCase(" &amp; J595 &amp; ")]"</f>
        <v>[TestCase("H(18) 2H(2) C(10) 13C 15N(2) O(2)", 217.2805, 217.162456, "H18D2C10^13.003355C^15.000109N2O2", 217.2804966, 217.1624494)]</v>
      </c>
    </row>
    <row r="596" spans="1:11" x14ac:dyDescent="0.3">
      <c r="A596">
        <v>596</v>
      </c>
      <c r="B596" t="s">
        <v>2469</v>
      </c>
      <c r="C596" s="5">
        <v>217.2527</v>
      </c>
      <c r="D596" s="5">
        <v>217.16293200000001</v>
      </c>
      <c r="E596" t="s">
        <v>5066</v>
      </c>
      <c r="F596">
        <v>217.252769</v>
      </c>
      <c r="G596">
        <v>217.162925</v>
      </c>
      <c r="H596" s="5">
        <f>IF(F596&gt;0,F596-C596,"")</f>
        <v>6.8999999996322003E-5</v>
      </c>
      <c r="I596" s="5">
        <f>IF(G596&gt;0,G596-D596,"")</f>
        <v>-7.0000000107484084E-6</v>
      </c>
      <c r="J596" t="str">
        <f>""""&amp;B596&amp;""", "&amp;C596&amp;", "&amp;D596&amp;", """&amp;E596&amp;""", " &amp; F596 &amp; ", " &amp; G596</f>
        <v>"H(20) C(7) 13C(4) N 15N O(2)", 217.2527, 217.162932, "H20C7^13.003355C4N^15.000109NO2", 217.252769, 217.162925</v>
      </c>
      <c r="K596" t="str">
        <f>"[TestCase(" &amp; J596 &amp; ")]"</f>
        <v>[TestCase("H(20) C(7) 13C(4) N 15N O(2)", 217.2527, 217.162932, "H20C7^13.003355C4N^15.000109NO2", 217.252769, 217.162925)]</v>
      </c>
    </row>
    <row r="597" spans="1:11" x14ac:dyDescent="0.3">
      <c r="A597">
        <v>597</v>
      </c>
      <c r="B597" t="s">
        <v>2472</v>
      </c>
      <c r="C597" s="5">
        <v>217.27969999999999</v>
      </c>
      <c r="D597" s="5">
        <v>217.16877600000001</v>
      </c>
      <c r="E597" t="s">
        <v>5067</v>
      </c>
      <c r="F597">
        <v>217.2797826</v>
      </c>
      <c r="G597">
        <v>217.1687694</v>
      </c>
      <c r="H597" s="5">
        <f>IF(F597&gt;0,F597-C597,"")</f>
        <v>8.2600000013144381E-5</v>
      </c>
      <c r="I597" s="5">
        <f>IF(G597&gt;0,G597-D597,"")</f>
        <v>-6.6000000060739694E-6</v>
      </c>
      <c r="J597" t="str">
        <f>""""&amp;B597&amp;""", "&amp;C597&amp;", "&amp;D597&amp;", """&amp;E597&amp;""", " &amp; F597 &amp; ", " &amp; G597</f>
        <v>"H(18) 2H(2) C(9) 13C(2) N 15N O(2)", 217.2797, 217.168776, "H18D2C9^13.003355C2N^15.000109NO2", 217.2797826, 217.1687694</v>
      </c>
      <c r="K597" t="str">
        <f>"[TestCase(" &amp; J597 &amp; ")]"</f>
        <v>[TestCase("H(18) 2H(2) C(9) 13C(2) N 15N O(2)", 217.2797, 217.168776, "H18D2C9^13.003355C2N^15.000109NO2", 217.2797826, 217.1687694)]</v>
      </c>
    </row>
    <row r="598" spans="1:11" x14ac:dyDescent="0.3">
      <c r="A598">
        <v>598</v>
      </c>
      <c r="B598" t="s">
        <v>2475</v>
      </c>
      <c r="C598" s="5">
        <v>217.279</v>
      </c>
      <c r="D598" s="5">
        <v>217.175096</v>
      </c>
      <c r="E598" t="s">
        <v>5068</v>
      </c>
      <c r="F598">
        <v>217.27906859999999</v>
      </c>
      <c r="G598">
        <v>217.17508939999999</v>
      </c>
      <c r="H598" s="5">
        <f>IF(F598&gt;0,F598-C598,"")</f>
        <v>6.8599999991647564E-5</v>
      </c>
      <c r="I598" s="5">
        <f>IF(G598&gt;0,G598-D598,"")</f>
        <v>-6.6000000060739694E-6</v>
      </c>
      <c r="J598" t="str">
        <f>""""&amp;B598&amp;""", "&amp;C598&amp;", "&amp;D598&amp;", """&amp;E598&amp;""", " &amp; F598 &amp; ", " &amp; G598</f>
        <v>"H(18) 2H(2) C(8) 13C(3) N(2) O(2)", 217.279, 217.175096, "H18D2C8^13.003355C3N2O2", 217.2790686, 217.1750894</v>
      </c>
      <c r="K598" t="str">
        <f>"[TestCase(" &amp; J598 &amp; ")]"</f>
        <v>[TestCase("H(18) 2H(2) C(8) 13C(3) N(2) O(2)", 217.279, 217.175096, "H18D2C8^13.003355C3N2O2", 217.2790686, 217.1750894)]</v>
      </c>
    </row>
    <row r="599" spans="1:11" x14ac:dyDescent="0.3">
      <c r="A599">
        <v>599</v>
      </c>
      <c r="B599" t="s">
        <v>2478</v>
      </c>
      <c r="C599" s="5">
        <v>218.33459999999999</v>
      </c>
      <c r="D599" s="5">
        <v>218.16706500000001</v>
      </c>
      <c r="E599" t="s">
        <v>5069</v>
      </c>
      <c r="F599">
        <v>218.33457999999999</v>
      </c>
      <c r="G599">
        <v>218.16705619999999</v>
      </c>
      <c r="H599" s="5">
        <f>IF(F599&gt;0,F599-C599,"")</f>
        <v>-2.0000000006348273E-5</v>
      </c>
      <c r="I599" s="5">
        <f>IF(G599&gt;0,G599-D599,"")</f>
        <v>-8.800000017572529E-6</v>
      </c>
      <c r="J599" t="str">
        <f>""""&amp;B599&amp;""", "&amp;C599&amp;", "&amp;D599&amp;", """&amp;E599&amp;""", " &amp; F599 &amp; ", " &amp; G599</f>
        <v>"H(22) C(15) O", 218.3346, 218.167065, "H22C15O", 218.33458, 218.1670562</v>
      </c>
      <c r="K599" t="str">
        <f>"[TestCase(" &amp; J599 &amp; ")]"</f>
        <v>[TestCase("H(22) C(15) O", 218.3346, 218.167065, "H22C15O", 218.33458, 218.1670562)]</v>
      </c>
    </row>
    <row r="600" spans="1:11" x14ac:dyDescent="0.3">
      <c r="A600">
        <v>600</v>
      </c>
      <c r="B600" t="s">
        <v>2481</v>
      </c>
      <c r="C600" s="5">
        <v>219.23650000000001</v>
      </c>
      <c r="D600" s="5">
        <v>219.08954299999999</v>
      </c>
      <c r="E600" t="s">
        <v>5070</v>
      </c>
      <c r="F600">
        <v>219.23656</v>
      </c>
      <c r="G600">
        <v>219.08953880000001</v>
      </c>
      <c r="H600" s="5">
        <f>IF(F600&gt;0,F600-C600,"")</f>
        <v>5.999999999062311E-5</v>
      </c>
      <c r="I600" s="5">
        <f>IF(G600&gt;0,G600-D600,"")</f>
        <v>-4.1999999780273356E-6</v>
      </c>
      <c r="J600" t="str">
        <f>""""&amp;B600&amp;""", "&amp;C600&amp;", "&amp;D600&amp;", """&amp;E600&amp;""", " &amp; F600 &amp; ", " &amp; G600</f>
        <v>"H(13) C(12) N O(3)", 219.2365, 219.089543, "H13C12NO3", 219.23656, 219.0895388</v>
      </c>
      <c r="K600" t="str">
        <f>"[TestCase(" &amp; J600 &amp; ")]"</f>
        <v>[TestCase("H(13) C(12) N O(3)", 219.2365, 219.089543, "H13C12NO3", 219.23656, 219.0895388)]</v>
      </c>
    </row>
    <row r="601" spans="1:11" x14ac:dyDescent="0.3">
      <c r="A601">
        <v>601</v>
      </c>
      <c r="B601" t="s">
        <v>2486</v>
      </c>
      <c r="C601" s="5">
        <v>220.1815</v>
      </c>
      <c r="D601" s="5">
        <v>220.048407</v>
      </c>
      <c r="E601" t="s">
        <v>5071</v>
      </c>
      <c r="F601">
        <v>220.1816</v>
      </c>
      <c r="G601">
        <v>220.04840479999999</v>
      </c>
      <c r="H601" s="5">
        <f>IF(F601&gt;0,F601-C601,"")</f>
        <v>1.0000000000331966E-4</v>
      </c>
      <c r="I601" s="5">
        <f>IF(G601&gt;0,G601-D601,"")</f>
        <v>-2.2000000114985596E-6</v>
      </c>
      <c r="J601" t="str">
        <f>""""&amp;B601&amp;""", "&amp;C601&amp;", "&amp;D601&amp;", """&amp;E601&amp;""", " &amp; F601 &amp; ", " &amp; G601</f>
        <v>"H(8) C(10) N(2) O(4)", 220.1815, 220.048407, "H8C10N2O4", 220.1816, 220.0484048</v>
      </c>
      <c r="K601" t="str">
        <f>"[TestCase(" &amp; J601 &amp; ")]"</f>
        <v>[TestCase("H(8) C(10) N(2) O(4)", 220.1815, 220.048407, "H8C10N2O4", 220.1816, 220.0484048)]</v>
      </c>
    </row>
    <row r="602" spans="1:11" x14ac:dyDescent="0.3">
      <c r="A602">
        <v>602</v>
      </c>
      <c r="B602" t="s">
        <v>2489</v>
      </c>
      <c r="C602" s="5">
        <v>220.17670000000001</v>
      </c>
      <c r="D602" s="5">
        <v>220.058303</v>
      </c>
      <c r="E602" t="s">
        <v>5072</v>
      </c>
      <c r="F602">
        <v>220.17668</v>
      </c>
      <c r="G602">
        <v>220.05830019999999</v>
      </c>
      <c r="H602" s="5">
        <f>IF(F602&gt;0,F602-C602,"")</f>
        <v>-2.0000000006348273E-5</v>
      </c>
      <c r="I602" s="5">
        <f>IF(G602&gt;0,G602-D602,"")</f>
        <v>-2.8000000042993634E-6</v>
      </c>
      <c r="J602" t="str">
        <f>""""&amp;B602&amp;""", "&amp;C602&amp;", "&amp;D602&amp;", """&amp;E602&amp;""", " &amp; F602 &amp; ", " &amp; G602</f>
        <v>"H(12) C(8) O(7)", 220.1767, 220.058303, "H12C8O7", 220.17668, 220.0583002</v>
      </c>
      <c r="K602" t="str">
        <f>"[TestCase(" &amp; J602 &amp; ")]"</f>
        <v>[TestCase("H(12) C(8) O(7)", 220.1767, 220.058303, "H12C8O7", 220.17668, 220.0583002)]</v>
      </c>
    </row>
    <row r="603" spans="1:11" x14ac:dyDescent="0.3">
      <c r="A603">
        <v>603</v>
      </c>
      <c r="B603" t="s">
        <v>2492</v>
      </c>
      <c r="C603" s="5">
        <v>220.35050000000001</v>
      </c>
      <c r="D603" s="5">
        <v>220.182715</v>
      </c>
      <c r="E603" t="s">
        <v>5073</v>
      </c>
      <c r="F603">
        <v>220.35046</v>
      </c>
      <c r="G603">
        <v>220.1827054</v>
      </c>
      <c r="H603" s="5">
        <f>IF(F603&gt;0,F603-C603,"")</f>
        <v>-4.0000000012696546E-5</v>
      </c>
      <c r="I603" s="5">
        <f>IF(G603&gt;0,G603-D603,"")</f>
        <v>-9.5999999984996975E-6</v>
      </c>
      <c r="J603" t="str">
        <f>""""&amp;B603&amp;""", "&amp;C603&amp;", "&amp;D603&amp;", """&amp;E603&amp;""", " &amp; F603 &amp; ", " &amp; G603</f>
        <v>"H(24) C(15) O", 220.3505, 220.182715, "H24C15O", 220.35046, 220.1827054</v>
      </c>
      <c r="K603" t="str">
        <f>"[TestCase(" &amp; J603 &amp; ")]"</f>
        <v>[TestCase("H(24) C(15) O", 220.3505, 220.182715, "H24C15O", 220.35046, 220.1827054)]</v>
      </c>
    </row>
    <row r="604" spans="1:11" x14ac:dyDescent="0.3">
      <c r="A604">
        <v>604</v>
      </c>
      <c r="B604" t="s">
        <v>2498</v>
      </c>
      <c r="C604" s="5">
        <v>221.2054</v>
      </c>
      <c r="D604" s="5">
        <v>220.99121299999999</v>
      </c>
      <c r="E604" t="s">
        <v>5074</v>
      </c>
      <c r="F604">
        <v>221.20747</v>
      </c>
      <c r="G604">
        <v>220.99121600000001</v>
      </c>
      <c r="H604" s="5">
        <f>IF(F604&gt;0,F604-C604,"")</f>
        <v>2.0700000000033469E-3</v>
      </c>
      <c r="I604" s="5">
        <f>IF(G604&gt;0,G604-D604,"")</f>
        <v>3.0000000208474376E-6</v>
      </c>
      <c r="J604" t="str">
        <f>""""&amp;B604&amp;""", "&amp;C604&amp;", "&amp;D604&amp;", """&amp;E604&amp;""", " &amp; F604 &amp; ", " &amp; G604</f>
        <v>"H(5) C 13C(6) N O(3) S(2)", 221.2054, 220.991213, "H5C^13.003355C6NO3S2", 221.20747, 220.991216</v>
      </c>
      <c r="K604" t="str">
        <f>"[TestCase(" &amp; J604 &amp; ")]"</f>
        <v>[TestCase("H(5) C 13C(6) N O(3) S(2)", 221.2054, 220.991213, "H5C^13.003355C6NO3S2", 221.20747, 220.991216)]</v>
      </c>
    </row>
    <row r="605" spans="1:11" x14ac:dyDescent="0.3">
      <c r="A605">
        <v>605</v>
      </c>
      <c r="B605" t="s">
        <v>2501</v>
      </c>
      <c r="C605" s="5">
        <v>224.29939999999999</v>
      </c>
      <c r="D605" s="5">
        <v>224.152478</v>
      </c>
      <c r="E605" t="s">
        <v>5075</v>
      </c>
      <c r="F605">
        <v>224.29947999999999</v>
      </c>
      <c r="G605">
        <v>224.15246999999999</v>
      </c>
      <c r="H605" s="5">
        <f>IF(F605&gt;0,F605-C605,"")</f>
        <v>7.9999999996971383E-5</v>
      </c>
      <c r="I605" s="5">
        <f>IF(G605&gt;0,G605-D605,"")</f>
        <v>-8.0000000082236511E-6</v>
      </c>
      <c r="J605" t="str">
        <f>""""&amp;B605&amp;""", "&amp;C605&amp;", "&amp;D605&amp;", """&amp;E605&amp;""", " &amp; F605 &amp; ", " &amp; G605</f>
        <v>"H(20) C(12) N(2) O(2)", 224.2994, 224.152478, "H20C12N2O2", 224.29948, 224.15247</v>
      </c>
      <c r="K605" t="str">
        <f>"[TestCase(" &amp; J605 &amp; ")]"</f>
        <v>[TestCase("H(20) C(12) N(2) O(2)", 224.2994, 224.152478, "H20C12N2O2", 224.29948, 224.15247)]</v>
      </c>
    </row>
    <row r="606" spans="1:11" x14ac:dyDescent="0.3">
      <c r="A606">
        <v>606</v>
      </c>
      <c r="B606" t="s">
        <v>2504</v>
      </c>
      <c r="C606" s="5">
        <v>224.42529999999999</v>
      </c>
      <c r="D606" s="5">
        <v>224.25040100000001</v>
      </c>
      <c r="E606" t="s">
        <v>5076</v>
      </c>
      <c r="F606">
        <v>224.42527999999999</v>
      </c>
      <c r="G606">
        <v>224.25038720000001</v>
      </c>
      <c r="H606" s="5">
        <f>IF(F606&gt;0,F606-C606,"")</f>
        <v>-2.0000000006348273E-5</v>
      </c>
      <c r="I606" s="5">
        <f>IF(G606&gt;0,G606-D606,"")</f>
        <v>-1.3800000004948743E-5</v>
      </c>
      <c r="J606" t="str">
        <f>""""&amp;B606&amp;""", "&amp;C606&amp;", "&amp;D606&amp;", """&amp;E606&amp;""", " &amp; F606 &amp; ", " &amp; G606</f>
        <v>"H(32) C(16)", 224.4253, 224.250401, "H32C16", 224.42528, 224.2503872</v>
      </c>
      <c r="K606" t="str">
        <f>"[TestCase(" &amp; J606 &amp; ")]"</f>
        <v>[TestCase("H(32) C(16)", 224.4253, 224.250401, "H32C16", 224.42528, 224.2503872)]</v>
      </c>
    </row>
    <row r="607" spans="1:11" x14ac:dyDescent="0.3">
      <c r="A607">
        <v>607</v>
      </c>
      <c r="B607" t="s">
        <v>2507</v>
      </c>
      <c r="C607" s="5">
        <v>225.24590000000001</v>
      </c>
      <c r="D607" s="5">
        <v>225.09021200000001</v>
      </c>
      <c r="E607" t="s">
        <v>5077</v>
      </c>
      <c r="F607">
        <v>225.24606</v>
      </c>
      <c r="G607">
        <v>225.09020760000001</v>
      </c>
      <c r="H607" s="5">
        <f>IF(F607&gt;0,F607-C607,"")</f>
        <v>1.5999999999394277E-4</v>
      </c>
      <c r="I607" s="5">
        <f>IF(G607&gt;0,G607-D607,"")</f>
        <v>-4.3999999945754098E-6</v>
      </c>
      <c r="J607" t="str">
        <f>""""&amp;B607&amp;""", "&amp;C607&amp;", "&amp;D607&amp;", """&amp;E607&amp;""", " &amp; F607 &amp; ", " &amp; G607</f>
        <v>"H(11) C(13) N(3) O", 225.2459, 225.090212, "H11C13N3O", 225.24606, 225.0902076</v>
      </c>
      <c r="K607" t="str">
        <f>"[TestCase(" &amp; J607 &amp; ")]"</f>
        <v>[TestCase("H(11) C(13) N(3) O", 225.2459, 225.090212, "H11C13N3O", 225.24606, 225.0902076)]</v>
      </c>
    </row>
    <row r="608" spans="1:11" x14ac:dyDescent="0.3">
      <c r="A608">
        <v>608</v>
      </c>
      <c r="B608" t="s">
        <v>2511</v>
      </c>
      <c r="C608" s="5">
        <v>225.31059999999999</v>
      </c>
      <c r="D608" s="5">
        <v>225.093583</v>
      </c>
      <c r="E608" t="s">
        <v>5078</v>
      </c>
      <c r="F608">
        <v>225.31172000000001</v>
      </c>
      <c r="G608">
        <v>225.09357800000001</v>
      </c>
      <c r="H608" s="5">
        <f>IF(F608&gt;0,F608-C608,"")</f>
        <v>1.1200000000144428E-3</v>
      </c>
      <c r="I608" s="5">
        <f>IF(G608&gt;0,G608-D608,"")</f>
        <v>-4.9999999873762135E-6</v>
      </c>
      <c r="J608" t="str">
        <f>""""&amp;B608&amp;""", "&amp;C608&amp;", "&amp;D608&amp;", """&amp;E608&amp;""", " &amp; F608 &amp; ", " &amp; G608</f>
        <v>"H(15) C(10) N(3) O S", 225.3106, 225.093583, "H15C10N3OS", 225.31172, 225.093578</v>
      </c>
      <c r="K608" t="str">
        <f>"[TestCase(" &amp; J608 &amp; ")]"</f>
        <v>[TestCase("H(15) C(10) N(3) O S", 225.3106, 225.093583, "H15C10N3OS", 225.31172, 225.093578)]</v>
      </c>
    </row>
    <row r="609" spans="1:11" x14ac:dyDescent="0.3">
      <c r="A609">
        <v>609</v>
      </c>
      <c r="B609" t="s">
        <v>2514</v>
      </c>
      <c r="C609" s="5">
        <v>225.2921</v>
      </c>
      <c r="D609" s="5">
        <v>225.155833</v>
      </c>
      <c r="E609" t="s">
        <v>5079</v>
      </c>
      <c r="F609">
        <v>225.292135</v>
      </c>
      <c r="G609">
        <v>225.15582499999999</v>
      </c>
      <c r="H609" s="5">
        <f>IF(F609&gt;0,F609-C609,"")</f>
        <v>3.4999999996898623E-5</v>
      </c>
      <c r="I609" s="5">
        <f>IF(G609&gt;0,G609-D609,"")</f>
        <v>-8.0000000082236511E-6</v>
      </c>
      <c r="J609" t="str">
        <f>""""&amp;B609&amp;""", "&amp;C609&amp;", "&amp;D609&amp;", """&amp;E609&amp;""", " &amp; F609 &amp; ", " &amp; G609</f>
        <v>"H(20) C(11) 13C N(2) O(2)", 225.2921, 225.155833, "H20C11^13.003355CN2O2", 225.292135, 225.155825</v>
      </c>
      <c r="K609" t="str">
        <f>"[TestCase(" &amp; J609 &amp; ")]"</f>
        <v>[TestCase("H(20) C(11) 13C N(2) O(2)", 225.2921, 225.155833, "H20C11^13.003355CN2O2", 225.292135, 225.155825)]</v>
      </c>
    </row>
    <row r="610" spans="1:11" x14ac:dyDescent="0.3">
      <c r="A610">
        <v>610</v>
      </c>
      <c r="B610" t="s">
        <v>2517</v>
      </c>
      <c r="C610" s="5">
        <v>226.18279999999999</v>
      </c>
      <c r="D610" s="5">
        <v>226.04773800000001</v>
      </c>
      <c r="E610" t="s">
        <v>5080</v>
      </c>
      <c r="F610">
        <v>226.18279999999999</v>
      </c>
      <c r="G610">
        <v>226.04773599999999</v>
      </c>
      <c r="H610" s="5">
        <f>IF(F610&gt;0,F610-C610,"")</f>
        <v>0</v>
      </c>
      <c r="I610" s="5">
        <f>IF(G610&gt;0,G610-D610,"")</f>
        <v>-2.0000000233721948E-6</v>
      </c>
      <c r="J610" t="str">
        <f>""""&amp;B610&amp;""", "&amp;C610&amp;", "&amp;D610&amp;", """&amp;E610&amp;""", " &amp; F610 &amp; ", " &amp; G610</f>
        <v>"H(10) C(10) O(6)", 226.1828, 226.047738, "H10C10O6", 226.1828, 226.047736</v>
      </c>
      <c r="K610" t="str">
        <f>"[TestCase(" &amp; J610 &amp; ")]"</f>
        <v>[TestCase("H(10) C(10) O(6)", 226.1828, 226.047738, "H10C10O6", 226.1828, 226.047736)]</v>
      </c>
    </row>
    <row r="611" spans="1:11" x14ac:dyDescent="0.3">
      <c r="A611">
        <v>611</v>
      </c>
      <c r="B611" t="s">
        <v>2522</v>
      </c>
      <c r="C611" s="5">
        <v>226.2954</v>
      </c>
      <c r="D611" s="5">
        <v>226.07759799999999</v>
      </c>
      <c r="E611" t="s">
        <v>5081</v>
      </c>
      <c r="F611">
        <v>226.29643999999999</v>
      </c>
      <c r="G611">
        <v>226.07759440000001</v>
      </c>
      <c r="H611" s="5">
        <f>IF(F611&gt;0,F611-C611,"")</f>
        <v>1.0399999999890497E-3</v>
      </c>
      <c r="I611" s="5">
        <f>IF(G611&gt;0,G611-D611,"")</f>
        <v>-3.5999999852265319E-6</v>
      </c>
      <c r="J611" t="str">
        <f>""""&amp;B611&amp;""", "&amp;C611&amp;", "&amp;D611&amp;", """&amp;E611&amp;""", " &amp; F611 &amp; ", " &amp; G611</f>
        <v>"H(14) C(10) N(2) O(2) S", 226.2954, 226.077598, "H14C10N2O2S", 226.29644, 226.0775944</v>
      </c>
      <c r="K611" t="str">
        <f>"[TestCase(" &amp; J611 &amp; ")]"</f>
        <v>[TestCase("H(14) C(10) N(2) O(2) S", 226.2954, 226.077598, "H14C10N2O2S", 226.29644, 226.0775944)]</v>
      </c>
    </row>
    <row r="612" spans="1:11" x14ac:dyDescent="0.3">
      <c r="A612">
        <v>612</v>
      </c>
      <c r="B612" t="s">
        <v>2526</v>
      </c>
      <c r="C612" s="5">
        <v>227.2603</v>
      </c>
      <c r="D612" s="5">
        <v>227.126991</v>
      </c>
      <c r="E612" t="s">
        <v>5082</v>
      </c>
      <c r="F612">
        <v>227.2604</v>
      </c>
      <c r="G612">
        <v>227.12698520000001</v>
      </c>
      <c r="H612" s="5">
        <f>IF(F612&gt;0,F612-C612,"")</f>
        <v>1.0000000000331966E-4</v>
      </c>
      <c r="I612" s="5">
        <f>IF(G612&gt;0,G612-D612,"")</f>
        <v>-5.7999999967250915E-6</v>
      </c>
      <c r="J612" t="str">
        <f>""""&amp;B612&amp;""", "&amp;C612&amp;", "&amp;D612&amp;", """&amp;E612&amp;""", " &amp; F612 &amp; ", " &amp; G612</f>
        <v>"H(17) C(10) N(3) O(3)", 227.2603, 227.126991, "H17C10N3O3", 227.2604, 227.1269852</v>
      </c>
      <c r="K612" t="str">
        <f>"[TestCase(" &amp; J612 &amp; ")]"</f>
        <v>[TestCase("H(17) C(10) N(3) O(3)", 227.2603, 227.126991, "H17C10N3O3", 227.2604, 227.1269852)]</v>
      </c>
    </row>
    <row r="613" spans="1:11" x14ac:dyDescent="0.3">
      <c r="A613">
        <v>613</v>
      </c>
      <c r="B613" t="s">
        <v>2529</v>
      </c>
      <c r="C613" s="5">
        <v>227.3862</v>
      </c>
      <c r="D613" s="5">
        <v>227.22491500000001</v>
      </c>
      <c r="E613" t="s">
        <v>5083</v>
      </c>
      <c r="F613">
        <v>227.3862</v>
      </c>
      <c r="G613">
        <v>227.22490239999999</v>
      </c>
      <c r="H613" s="5">
        <f>IF(F613&gt;0,F613-C613,"")</f>
        <v>0</v>
      </c>
      <c r="I613" s="5">
        <f>IF(G613&gt;0,G613-D613,"")</f>
        <v>-1.2600000019347135E-5</v>
      </c>
      <c r="J613" t="str">
        <f>""""&amp;B613&amp;""", "&amp;C613&amp;", "&amp;D613&amp;", """&amp;E613&amp;""", " &amp; F613 &amp; ", " &amp; G613</f>
        <v>"H(29) C(14) N O", 227.3862, 227.224915, "H29C14NO", 227.3862, 227.2249024</v>
      </c>
      <c r="K613" t="str">
        <f>"[TestCase(" &amp; J613 &amp; ")]"</f>
        <v>[TestCase("H(29) C(14) N O", 227.3862, 227.224915, "H29C14NO", 227.3862, 227.2249024)]</v>
      </c>
    </row>
    <row r="614" spans="1:11" x14ac:dyDescent="0.3">
      <c r="A614">
        <v>614</v>
      </c>
      <c r="B614" t="s">
        <v>2536</v>
      </c>
      <c r="C614" s="5">
        <v>229.1266</v>
      </c>
      <c r="D614" s="5">
        <v>229.01400899999999</v>
      </c>
      <c r="E614" t="s">
        <v>5084</v>
      </c>
      <c r="F614">
        <v>229.126621</v>
      </c>
      <c r="G614">
        <v>229.0140088</v>
      </c>
      <c r="H614" s="5">
        <f>IF(F614&gt;0,F614-C614,"")</f>
        <v>2.1000000003823516E-5</v>
      </c>
      <c r="I614" s="5">
        <f>IF(G614&gt;0,G614-D614,"")</f>
        <v>-1.9999998812636477E-7</v>
      </c>
      <c r="J614" t="str">
        <f>""""&amp;B614&amp;""", "&amp;C614&amp;", "&amp;D614&amp;", """&amp;E614&amp;""", " &amp; F614 &amp; ", " &amp; G614</f>
        <v>"H(8) C(8) N O(5) P", 229.1266, 229.014009, "H8C8NO5P", 229.126621, 229.0140088</v>
      </c>
      <c r="K614" t="str">
        <f>"[TestCase(" &amp; J614 &amp; ")]"</f>
        <v>[TestCase("H(8) C(8) N O(5) P", 229.1266, 229.014009, "H8C8NO5P", 229.126621, 229.0140088)]</v>
      </c>
    </row>
    <row r="615" spans="1:11" x14ac:dyDescent="0.3">
      <c r="A615">
        <v>615</v>
      </c>
      <c r="B615" t="s">
        <v>2539</v>
      </c>
      <c r="C615" s="5">
        <v>229.26339999999999</v>
      </c>
      <c r="D615" s="5">
        <v>229.16293200000001</v>
      </c>
      <c r="E615" t="s">
        <v>5085</v>
      </c>
      <c r="F615">
        <v>229.26346899999999</v>
      </c>
      <c r="G615">
        <v>229.162925</v>
      </c>
      <c r="H615" s="5">
        <f>IF(F615&gt;0,F615-C615,"")</f>
        <v>6.8999999996322003E-5</v>
      </c>
      <c r="I615" s="5">
        <f>IF(G615&gt;0,G615-D615,"")</f>
        <v>-7.0000000107484084E-6</v>
      </c>
      <c r="J615" t="str">
        <f>""""&amp;B615&amp;""", "&amp;C615&amp;", "&amp;D615&amp;", """&amp;E615&amp;""", " &amp; F615 &amp; ", " &amp; G615</f>
        <v>"H(20) C(8) 13C(4) N 15N O(2)", 229.2634, 229.162932, "H20C8^13.003355C4N^15.000109NO2", 229.263469, 229.162925</v>
      </c>
      <c r="K615" t="str">
        <f>"[TestCase(" &amp; J615 &amp; ")]"</f>
        <v>[TestCase("H(20) C(8) 13C(4) N 15N O(2)", 229.2634, 229.162932, "H20C8^13.003355C4N^15.000109NO2", 229.263469, 229.162925)]</v>
      </c>
    </row>
    <row r="616" spans="1:11" x14ac:dyDescent="0.3">
      <c r="A616">
        <v>616</v>
      </c>
      <c r="B616" t="s">
        <v>2542</v>
      </c>
      <c r="C616" s="5">
        <v>231.14250000000001</v>
      </c>
      <c r="D616" s="5">
        <v>231.02966000000001</v>
      </c>
      <c r="E616" t="s">
        <v>5086</v>
      </c>
      <c r="F616">
        <v>231.14250100000001</v>
      </c>
      <c r="G616">
        <v>231.02965800000001</v>
      </c>
      <c r="H616" s="5">
        <f>IF(F616&gt;0,F616-C616,"")</f>
        <v>9.9999999747524271E-7</v>
      </c>
      <c r="I616" s="5">
        <f>IF(G616&gt;0,G616-D616,"")</f>
        <v>-1.9999999949504854E-6</v>
      </c>
      <c r="J616" t="str">
        <f>""""&amp;B616&amp;""", "&amp;C616&amp;", "&amp;D616&amp;", """&amp;E616&amp;""", " &amp; F616 &amp; ", " &amp; G616</f>
        <v>"H(10) C(8) N O(5) P", 231.1425, 231.02966, "H10C8NO5P", 231.142501, 231.029658</v>
      </c>
      <c r="K616" t="str">
        <f>"[TestCase(" &amp; J616 &amp; ")]"</f>
        <v>[TestCase("H(10) C(8) N O(5) P", 231.1425, 231.02966, "H10C8NO5P", 231.142501, 231.029658)]</v>
      </c>
    </row>
    <row r="617" spans="1:11" x14ac:dyDescent="0.3">
      <c r="A617">
        <v>617</v>
      </c>
      <c r="B617" t="s">
        <v>2546</v>
      </c>
      <c r="C617" s="5">
        <v>232.27680000000001</v>
      </c>
      <c r="D617" s="5">
        <v>232.06435400000001</v>
      </c>
      <c r="E617" t="s">
        <v>5087</v>
      </c>
      <c r="F617">
        <v>232.27780000000001</v>
      </c>
      <c r="G617">
        <v>232.0643504</v>
      </c>
      <c r="H617" s="5">
        <f>IF(F617&gt;0,F617-C617,"")</f>
        <v>1.0000000000047748E-3</v>
      </c>
      <c r="I617" s="5">
        <f>IF(G617&gt;0,G617-D617,"")</f>
        <v>-3.6000000136482413E-6</v>
      </c>
      <c r="J617" t="str">
        <f>""""&amp;B617&amp;""", "&amp;C617&amp;", "&amp;D617&amp;", """&amp;E617&amp;""", " &amp; F617 &amp; ", " &amp; G617</f>
        <v>"H(14) C(9) N O(4) S", 232.2768, 232.064354, "H14C9NO4S", 232.2778, 232.0643504</v>
      </c>
      <c r="K617" t="str">
        <f>"[TestCase(" &amp; J617 &amp; ")]"</f>
        <v>[TestCase("H(14) C(9) N O(4) S", 232.2768, 232.064354, "H14C9NO4S", 232.2778, 232.0643504)]</v>
      </c>
    </row>
    <row r="618" spans="1:11" x14ac:dyDescent="0.3">
      <c r="A618">
        <v>618</v>
      </c>
      <c r="B618" t="s">
        <v>2550</v>
      </c>
      <c r="C618" s="5">
        <v>233.28620000000001</v>
      </c>
      <c r="D618" s="5">
        <v>233.05104900000001</v>
      </c>
      <c r="E618" t="s">
        <v>5088</v>
      </c>
      <c r="F618">
        <v>233.28728000000001</v>
      </c>
      <c r="G618">
        <v>233.05104660000001</v>
      </c>
      <c r="H618" s="5">
        <f>IF(F618&gt;0,F618-C618,"")</f>
        <v>1.0800000000017462E-3</v>
      </c>
      <c r="I618" s="5">
        <f>IF(G618&gt;0,G618-D618,"")</f>
        <v>-2.3999999996249244E-6</v>
      </c>
      <c r="J618" t="str">
        <f>""""&amp;B618&amp;""", "&amp;C618&amp;", "&amp;D618&amp;", """&amp;E618&amp;""", " &amp; F618 &amp; ", " &amp; G618</f>
        <v>"H(11) C(12) N O(2) S", 233.2862, 233.051049, "H11C12NO2S", 233.28728, 233.0510466</v>
      </c>
      <c r="K618" t="str">
        <f>"[TestCase(" &amp; J618 &amp; ")]"</f>
        <v>[TestCase("H(11) C(12) N O(2) S", 233.2862, 233.051049, "H11C12NO2S", 233.28728, 233.0510466)]</v>
      </c>
    </row>
    <row r="619" spans="1:11" x14ac:dyDescent="0.3">
      <c r="A619">
        <v>619</v>
      </c>
      <c r="B619" t="s">
        <v>2553</v>
      </c>
      <c r="C619" s="5">
        <v>234.20330000000001</v>
      </c>
      <c r="D619" s="5">
        <v>234.07395299999999</v>
      </c>
      <c r="E619" t="s">
        <v>5089</v>
      </c>
      <c r="F619">
        <v>234.20326</v>
      </c>
      <c r="G619">
        <v>234.0739494</v>
      </c>
      <c r="H619" s="5">
        <f>IF(F619&gt;0,F619-C619,"")</f>
        <v>-4.0000000012696546E-5</v>
      </c>
      <c r="I619" s="5">
        <f>IF(G619&gt;0,G619-D619,"")</f>
        <v>-3.5999999852265319E-6</v>
      </c>
      <c r="J619" t="str">
        <f>""""&amp;B619&amp;""", "&amp;C619&amp;", "&amp;D619&amp;", """&amp;E619&amp;""", " &amp; F619 &amp; ", " &amp; G619</f>
        <v>"H(14) C(9) O(7)", 234.2033, 234.073953, "H14C9O7", 234.20326, 234.0739494</v>
      </c>
      <c r="K619" t="str">
        <f>"[TestCase(" &amp; J619 &amp; ")]"</f>
        <v>[TestCase("H(14) C(9) O(7)", 234.2033, 234.073953, "H14C9O7", 234.20326, 234.0739494)]</v>
      </c>
    </row>
    <row r="620" spans="1:11" x14ac:dyDescent="0.3">
      <c r="A620">
        <v>620</v>
      </c>
      <c r="B620" t="s">
        <v>2556</v>
      </c>
      <c r="C620" s="5">
        <v>234.334</v>
      </c>
      <c r="D620" s="5">
        <v>234.16198</v>
      </c>
      <c r="E620" t="s">
        <v>5090</v>
      </c>
      <c r="F620">
        <v>234.33398</v>
      </c>
      <c r="G620">
        <v>234.16197120000001</v>
      </c>
      <c r="H620" s="5">
        <f>IF(F620&gt;0,F620-C620,"")</f>
        <v>-2.0000000006348273E-5</v>
      </c>
      <c r="I620" s="5">
        <f>IF(G620&gt;0,G620-D620,"")</f>
        <v>-8.7999999891508196E-6</v>
      </c>
      <c r="J620" t="str">
        <f>""""&amp;B620&amp;""", "&amp;C620&amp;", "&amp;D620&amp;", """&amp;E620&amp;""", " &amp; F620 &amp; ", " &amp; G620</f>
        <v>"H(22) C(15) O(2)", 234.334, 234.16198, "H22C15O2", 234.33398, 234.1619712</v>
      </c>
      <c r="K620" t="str">
        <f>"[TestCase(" &amp; J620 &amp; ")]"</f>
        <v>[TestCase("H(22) C(15) O(2)", 234.334, 234.16198, "H22C15O2", 234.33398, 234.1619712)]</v>
      </c>
    </row>
    <row r="621" spans="1:11" x14ac:dyDescent="0.3">
      <c r="A621">
        <v>621</v>
      </c>
      <c r="B621" t="s">
        <v>2559</v>
      </c>
      <c r="C621" s="5">
        <v>235.2201</v>
      </c>
      <c r="D621" s="5">
        <v>235.17674099999999</v>
      </c>
      <c r="E621" t="s">
        <v>5091</v>
      </c>
      <c r="F621">
        <v>235.220113</v>
      </c>
      <c r="G621">
        <v>235.17673500000001</v>
      </c>
      <c r="H621" s="5">
        <f>IF(F621&gt;0,F621-C621,"")</f>
        <v>1.2999999995599865E-5</v>
      </c>
      <c r="I621" s="5">
        <f>IF(G621&gt;0,G621-D621,"")</f>
        <v>-5.9999999848514562E-6</v>
      </c>
      <c r="J621" t="str">
        <f>""""&amp;B621&amp;""", "&amp;C621&amp;", "&amp;D621&amp;", """&amp;E621&amp;""", " &amp; F621 &amp; ", " &amp; G621</f>
        <v>"H(20) C(3) 13C(9) 15N(2) O(2)", 235.2201, 235.176741, "H20C3^13.003355C9^15.000109N2O2", 235.220113, 235.176735</v>
      </c>
      <c r="K621" t="str">
        <f>"[TestCase(" &amp; J621 &amp; ")]"</f>
        <v>[TestCase("H(20) C(3) 13C(9) 15N(2) O(2)", 235.2201, 235.176741, "H20C3^13.003355C9^15.000109N2O2", 235.220113, 235.176735)]</v>
      </c>
    </row>
    <row r="622" spans="1:11" x14ac:dyDescent="0.3">
      <c r="A622">
        <v>622</v>
      </c>
      <c r="B622" t="s">
        <v>2563</v>
      </c>
      <c r="C622" s="5">
        <v>236.1942</v>
      </c>
      <c r="D622" s="5">
        <v>236.157185</v>
      </c>
      <c r="E622" t="s">
        <v>5092</v>
      </c>
      <c r="F622">
        <v>236.19429500000001</v>
      </c>
      <c r="G622">
        <v>236.1571802</v>
      </c>
      <c r="H622" s="5">
        <f>IF(F622&gt;0,F622-C622,"")</f>
        <v>9.5000000015943442E-5</v>
      </c>
      <c r="I622" s="5">
        <f>IF(G622&gt;0,G622-D622,"")</f>
        <v>-4.7999999992498488E-6</v>
      </c>
      <c r="J622" t="str">
        <f>""""&amp;B622&amp;""", "&amp;C622&amp;", "&amp;D622&amp;", """&amp;E622&amp;""", " &amp; F622 &amp; ", " &amp; G622</f>
        <v>"H(17) C 13C(9) N(3) O(3)", 236.1942, 236.157185, "H17C^13.003355C9N3O3", 236.194295, 236.1571802</v>
      </c>
      <c r="K622" t="str">
        <f>"[TestCase(" &amp; J622 &amp; ")]"</f>
        <v>[TestCase("H(17) C 13C(9) N(3) O(3)", 236.1942, 236.157185, "H17C^13.003355C9N3O3", 236.194295, 236.1571802)]</v>
      </c>
    </row>
    <row r="623" spans="1:11" x14ac:dyDescent="0.3">
      <c r="A623">
        <v>623</v>
      </c>
      <c r="B623" t="s">
        <v>2566</v>
      </c>
      <c r="C623" s="5">
        <v>236.3929</v>
      </c>
      <c r="D623" s="5">
        <v>236.21401599999999</v>
      </c>
      <c r="E623" t="s">
        <v>5093</v>
      </c>
      <c r="F623">
        <v>236.39292</v>
      </c>
      <c r="G623">
        <v>236.2140038</v>
      </c>
      <c r="H623" s="5">
        <f>IF(F623&gt;0,F623-C623,"")</f>
        <v>2.0000000006348273E-5</v>
      </c>
      <c r="I623" s="5">
        <f>IF(G623&gt;0,G623-D623,"")</f>
        <v>-1.2199999986250987E-5</v>
      </c>
      <c r="J623" t="str">
        <f>""""&amp;B623&amp;""", "&amp;C623&amp;", "&amp;D623&amp;", """&amp;E623&amp;""", " &amp; F623 &amp; ", " &amp; G623</f>
        <v>"H(28) C(16) O", 236.3929, 236.214016, "H28C16O", 236.39292, 236.2140038</v>
      </c>
      <c r="K623" t="str">
        <f>"[TestCase(" &amp; J623 &amp; ")]"</f>
        <v>[TestCase("H(28) C(16) O", 236.3929, 236.214016, "H28C16O", 236.39292, 236.2140038)]</v>
      </c>
    </row>
    <row r="624" spans="1:11" x14ac:dyDescent="0.3">
      <c r="A624">
        <v>624</v>
      </c>
      <c r="B624" t="s">
        <v>2569</v>
      </c>
      <c r="C624" s="5">
        <v>237.2518</v>
      </c>
      <c r="D624" s="5">
        <v>237.10010800000001</v>
      </c>
      <c r="E624" t="s">
        <v>5094</v>
      </c>
      <c r="F624">
        <v>237.25183999999999</v>
      </c>
      <c r="G624">
        <v>237.10010299999999</v>
      </c>
      <c r="H624" s="5">
        <f>IF(F624&gt;0,F624-C624,"")</f>
        <v>3.9999999984274837E-5</v>
      </c>
      <c r="I624" s="5">
        <f>IF(G624&gt;0,G624-D624,"")</f>
        <v>-5.000000015797923E-6</v>
      </c>
      <c r="J624" t="str">
        <f>""""&amp;B624&amp;""", "&amp;C624&amp;", "&amp;D624&amp;", """&amp;E624&amp;""", " &amp; F624 &amp; ", " &amp; G624</f>
        <v>"H(15) C(12) N O(4)", 237.2518, 237.100108, "H15C12NO4", 237.25184, 237.100103</v>
      </c>
      <c r="K624" t="str">
        <f>"[TestCase(" &amp; J624 &amp; ")]"</f>
        <v>[TestCase("H(15) C(12) N O(4)", 237.2518, 237.100108, "H15C12NO4", 237.25184, 237.100103)]</v>
      </c>
    </row>
    <row r="625" spans="1:11" x14ac:dyDescent="0.3">
      <c r="A625">
        <v>625</v>
      </c>
      <c r="B625" t="s">
        <v>2572</v>
      </c>
      <c r="C625" s="5">
        <v>238.40880000000001</v>
      </c>
      <c r="D625" s="5">
        <v>238.22966600000001</v>
      </c>
      <c r="E625" t="s">
        <v>5095</v>
      </c>
      <c r="F625">
        <v>238.40880000000001</v>
      </c>
      <c r="G625">
        <v>238.22965300000001</v>
      </c>
      <c r="H625" s="5">
        <f>IF(F625&gt;0,F625-C625,"")</f>
        <v>0</v>
      </c>
      <c r="I625" s="5">
        <f>IF(G625&gt;0,G625-D625,"")</f>
        <v>-1.2999999995599865E-5</v>
      </c>
      <c r="J625" t="str">
        <f>""""&amp;B625&amp;""", "&amp;C625&amp;", "&amp;D625&amp;", """&amp;E625&amp;""", " &amp; F625 &amp; ", " &amp; G625</f>
        <v>"H(30) C(16) O", 238.4088, 238.229666, "H30C16O", 238.4088, 238.229653</v>
      </c>
      <c r="K625" t="str">
        <f>"[TestCase(" &amp; J625 &amp; ")]"</f>
        <v>[TestCase("H(30) C(16) O", 238.4088, 238.229666, "H30C16O", 238.4088, 238.229653)]</v>
      </c>
    </row>
    <row r="626" spans="1:11" x14ac:dyDescent="0.3">
      <c r="A626">
        <v>626</v>
      </c>
      <c r="B626" t="s">
        <v>2575</v>
      </c>
      <c r="C626" s="5">
        <v>240.3252</v>
      </c>
      <c r="D626" s="5">
        <v>240.10448199999999</v>
      </c>
      <c r="E626" t="s">
        <v>5096</v>
      </c>
      <c r="F626">
        <v>240.32640000000001</v>
      </c>
      <c r="G626">
        <v>240.1044766</v>
      </c>
      <c r="H626" s="5">
        <f>IF(F626&gt;0,F626-C626,"")</f>
        <v>1.2000000000114142E-3</v>
      </c>
      <c r="I626" s="5">
        <f>IF(G626&gt;0,G626-D626,"")</f>
        <v>-5.3999999920506525E-6</v>
      </c>
      <c r="J626" t="str">
        <f>""""&amp;B626&amp;""", "&amp;C626&amp;", "&amp;D626&amp;", """&amp;E626&amp;""", " &amp; F626 &amp; ", " &amp; G626</f>
        <v>"H(16) C(10) N(4) O S", 240.3252, 240.104482, "H16C10N4OS", 240.3264, 240.1044766</v>
      </c>
      <c r="K626" t="str">
        <f>"[TestCase(" &amp; J626 &amp; ")]"</f>
        <v>[TestCase("H(16) C(10) N(4) O S", 240.3252, 240.104482, "H16C10N4OS", 240.3264, 240.1044766)]</v>
      </c>
    </row>
    <row r="627" spans="1:11" x14ac:dyDescent="0.3">
      <c r="A627">
        <v>627</v>
      </c>
      <c r="B627" t="s">
        <v>2578</v>
      </c>
      <c r="C627" s="5">
        <v>240.297</v>
      </c>
      <c r="D627" s="5">
        <v>240.11502999999999</v>
      </c>
      <c r="E627" t="s">
        <v>5097</v>
      </c>
      <c r="F627">
        <v>240.29704000000001</v>
      </c>
      <c r="G627">
        <v>240.1150236</v>
      </c>
      <c r="H627" s="5">
        <f>IF(F627&gt;0,F627-C627,"")</f>
        <v>4.0000000012696546E-5</v>
      </c>
      <c r="I627" s="5">
        <f>IF(G627&gt;0,G627-D627,"")</f>
        <v>-6.3999999895258952E-6</v>
      </c>
      <c r="J627" t="str">
        <f>""""&amp;B627&amp;""", "&amp;C627&amp;", "&amp;D627&amp;", """&amp;E627&amp;""", " &amp; F627 &amp; ", " &amp; G627</f>
        <v>"H(16) C(16) O(2)", 240.297, 240.11503, "H16C16O2", 240.29704, 240.1150236</v>
      </c>
      <c r="K627" t="str">
        <f>"[TestCase(" &amp; J627 &amp; ")]"</f>
        <v>[TestCase("H(16) C(16) O(2)", 240.297, 240.11503, "H16C16O2", 240.29704, 240.1150236)]</v>
      </c>
    </row>
    <row r="628" spans="1:11" x14ac:dyDescent="0.3">
      <c r="A628">
        <v>628</v>
      </c>
      <c r="B628" t="s">
        <v>2581</v>
      </c>
      <c r="C628" s="5">
        <v>241.31</v>
      </c>
      <c r="D628" s="5">
        <v>241.08849699999999</v>
      </c>
      <c r="E628" t="s">
        <v>5098</v>
      </c>
      <c r="F628">
        <v>241.31111999999999</v>
      </c>
      <c r="G628">
        <v>241.088493</v>
      </c>
      <c r="H628" s="5">
        <f>IF(F628&gt;0,F628-C628,"")</f>
        <v>1.1199999999860211E-3</v>
      </c>
      <c r="I628" s="5">
        <f>IF(G628&gt;0,G628-D628,"")</f>
        <v>-3.9999999899009708E-6</v>
      </c>
      <c r="J628" t="str">
        <f>""""&amp;B628&amp;""", "&amp;C628&amp;", "&amp;D628&amp;", """&amp;E628&amp;""", " &amp; F628 &amp; ", " &amp; G628</f>
        <v>"H(15) C(10) N(3) O(2) S", 241.31, 241.088497, "H15C10N3O2S", 241.31112, 241.088493</v>
      </c>
      <c r="K628" t="str">
        <f>"[TestCase(" &amp; J628 &amp; ")]"</f>
        <v>[TestCase("H(15) C(10) N(3) O(2) S", 241.31, 241.088497, "H15C10N3O2S", 241.31112, 241.088493)]</v>
      </c>
    </row>
    <row r="629" spans="1:11" x14ac:dyDescent="0.3">
      <c r="A629">
        <v>629</v>
      </c>
      <c r="B629" t="s">
        <v>2588</v>
      </c>
      <c r="C629" s="5">
        <v>242.2319</v>
      </c>
      <c r="D629" s="5">
        <v>242.101505</v>
      </c>
      <c r="E629" t="s">
        <v>5099</v>
      </c>
      <c r="F629">
        <v>242.23202000000001</v>
      </c>
      <c r="G629">
        <v>242.10150039999999</v>
      </c>
      <c r="H629" s="5">
        <f>IF(F629&gt;0,F629-C629,"")</f>
        <v>1.2000000000966793E-4</v>
      </c>
      <c r="I629" s="5">
        <f>IF(G629&gt;0,G629-D629,"")</f>
        <v>-4.600000011123484E-6</v>
      </c>
      <c r="J629" t="str">
        <f>""""&amp;B629&amp;""", "&amp;C629&amp;", "&amp;D629&amp;", """&amp;E629&amp;""", " &amp; F629 &amp; ", " &amp; G629</f>
        <v>"H(14) C(9) N(4) O(4)", 242.2319, 242.101505, "H14C9N4O4", 242.23202, 242.1015004</v>
      </c>
      <c r="K629" t="str">
        <f>"[TestCase(" &amp; J629 &amp; ")]"</f>
        <v>[TestCase("H(14) C(9) N(4) O(4)", 242.2319, 242.101505, "H14C9N4O4", 242.23202, 242.1015004)]</v>
      </c>
    </row>
    <row r="630" spans="1:11" x14ac:dyDescent="0.3">
      <c r="A630">
        <v>630</v>
      </c>
      <c r="B630" t="s">
        <v>2591</v>
      </c>
      <c r="C630" s="5">
        <v>243.2166</v>
      </c>
      <c r="D630" s="5">
        <v>243.085521</v>
      </c>
      <c r="E630" t="s">
        <v>5100</v>
      </c>
      <c r="F630">
        <v>243.21673999999999</v>
      </c>
      <c r="G630">
        <v>243.08551679999999</v>
      </c>
      <c r="H630" s="5">
        <f>IF(F630&gt;0,F630-C630,"")</f>
        <v>1.3999999998759449E-4</v>
      </c>
      <c r="I630" s="5">
        <f>IF(G630&gt;0,G630-D630,"")</f>
        <v>-4.200000006449045E-6</v>
      </c>
      <c r="J630" t="str">
        <f>""""&amp;B630&amp;""", "&amp;C630&amp;", "&amp;D630&amp;", """&amp;E630&amp;""", " &amp; F630 &amp; ", " &amp; G630</f>
        <v>"H(13) C(9) N(3) O(5)", 243.2166, 243.085521, "H13C9N3O5", 243.21674, 243.0855168</v>
      </c>
      <c r="K630" t="str">
        <f>"[TestCase(" &amp; J630 &amp; ")]"</f>
        <v>[TestCase("H(13) C(9) N(3) O(5)", 243.2166, 243.085521, "H13C9N3O5", 243.21674, 243.0855168)]</v>
      </c>
    </row>
    <row r="631" spans="1:11" x14ac:dyDescent="0.3">
      <c r="A631">
        <v>631</v>
      </c>
      <c r="B631" t="s">
        <v>2594</v>
      </c>
      <c r="C631" s="5">
        <v>244.19810000000001</v>
      </c>
      <c r="D631" s="5">
        <v>244.058303</v>
      </c>
      <c r="E631" t="s">
        <v>5101</v>
      </c>
      <c r="F631">
        <v>244.19808</v>
      </c>
      <c r="G631">
        <v>244.05830019999999</v>
      </c>
      <c r="H631" s="5">
        <f>IF(F631&gt;0,F631-C631,"")</f>
        <v>-2.0000000006348273E-5</v>
      </c>
      <c r="I631" s="5">
        <f>IF(G631&gt;0,G631-D631,"")</f>
        <v>-2.8000000042993634E-6</v>
      </c>
      <c r="J631" t="str">
        <f>""""&amp;B631&amp;""", "&amp;C631&amp;", "&amp;D631&amp;", """&amp;E631&amp;""", " &amp; F631 &amp; ", " &amp; G631</f>
        <v>"H(12) C(10) O(7)", 244.1981, 244.058303, "H12C10O7", 244.19808, 244.0583002</v>
      </c>
      <c r="K631" t="str">
        <f>"[TestCase(" &amp; J631 &amp; ")]"</f>
        <v>[TestCase("H(12) C(10) O(7)", 244.1981, 244.058303, "H12C10O7", 244.19808, 244.0583002)]</v>
      </c>
    </row>
    <row r="632" spans="1:11" x14ac:dyDescent="0.3">
      <c r="A632">
        <v>632</v>
      </c>
      <c r="B632" t="s">
        <v>2596</v>
      </c>
      <c r="C632" s="5">
        <v>244.22919999999999</v>
      </c>
      <c r="D632" s="5">
        <v>244.10145199999999</v>
      </c>
      <c r="E632" t="s">
        <v>5102</v>
      </c>
      <c r="F632">
        <v>244.22923499999999</v>
      </c>
      <c r="G632">
        <v>244.10144700000001</v>
      </c>
      <c r="H632" s="5">
        <f>IF(F632&gt;0,F632-C632,"")</f>
        <v>3.4999999996898623E-5</v>
      </c>
      <c r="I632" s="5">
        <f>IF(G632&gt;0,G632-D632,"")</f>
        <v>-4.9999999873762135E-6</v>
      </c>
      <c r="J632" t="str">
        <f>""""&amp;B632&amp;""", "&amp;C632&amp;", "&amp;D632&amp;", """&amp;E632&amp;""", " &amp; F632 &amp; ", " &amp; G632</f>
        <v>"H(15) C(9) 13C N(2) O(5)", 244.2292, 244.101452, "H15C9^13.003355CN2O5", 244.229235, 244.101447</v>
      </c>
      <c r="K632" t="str">
        <f>"[TestCase(" &amp; J632 &amp; ")]"</f>
        <v>[TestCase("H(15) C(9) 13C N(2) O(5)", 244.2292, 244.101452, "H15C9^13.003355CN2O5", 244.229235, 244.101447)]</v>
      </c>
    </row>
    <row r="633" spans="1:11" x14ac:dyDescent="0.3">
      <c r="A633">
        <v>633</v>
      </c>
      <c r="B633" t="s">
        <v>2599</v>
      </c>
      <c r="C633" s="5">
        <v>248.35900000000001</v>
      </c>
      <c r="D633" s="5">
        <v>248.19875999999999</v>
      </c>
      <c r="E633" t="s">
        <v>5103</v>
      </c>
      <c r="F633">
        <v>248.35901999999999</v>
      </c>
      <c r="G633">
        <v>248.1987488</v>
      </c>
      <c r="H633" s="5">
        <f>IF(F633&gt;0,F633-C633,"")</f>
        <v>1.9999999977926564E-5</v>
      </c>
      <c r="I633" s="5">
        <f>IF(G633&gt;0,G633-D633,"")</f>
        <v>-1.1199999988775744E-5</v>
      </c>
      <c r="J633" t="str">
        <f>""""&amp;B633&amp;""", "&amp;C633&amp;", "&amp;D633&amp;", """&amp;E633&amp;""", " &amp; F633 &amp; ", " &amp; G633</f>
        <v>"H(28) C(13) O(4)", 248.359, 248.19876, "H28C13O4", 248.35902, 248.1987488</v>
      </c>
      <c r="K633" t="str">
        <f>"[TestCase(" &amp; J633 &amp; ")]"</f>
        <v>[TestCase("H(28) C(13) O(4)", 248.359, 248.19876, "H28C13O4", 248.35902, 248.1987488)]</v>
      </c>
    </row>
    <row r="634" spans="1:11" x14ac:dyDescent="0.3">
      <c r="A634">
        <v>634</v>
      </c>
      <c r="B634" t="s">
        <v>2602</v>
      </c>
      <c r="C634" s="5">
        <v>250.20750000000001</v>
      </c>
      <c r="D634" s="5">
        <v>249.98101800000001</v>
      </c>
      <c r="E634" t="s">
        <v>5104</v>
      </c>
      <c r="F634">
        <v>250.20849999999999</v>
      </c>
      <c r="G634">
        <v>249.98101940000001</v>
      </c>
      <c r="H634" s="5">
        <f>IF(F634&gt;0,F634-C634,"")</f>
        <v>9.9999999997635314E-4</v>
      </c>
      <c r="I634" s="5">
        <f>IF(G634&gt;0,G634-D634,"")</f>
        <v>1.4000000021496817E-6</v>
      </c>
      <c r="J634" t="str">
        <f>""""&amp;B634&amp;""", "&amp;C634&amp;", "&amp;D634&amp;", """&amp;E634&amp;""", " &amp; F634 &amp; ", " &amp; G634</f>
        <v>"H(4) C(10) N O(5) S", 250.2075, 249.981018, "H4C10NO5S", 250.2085, 249.9810194</v>
      </c>
      <c r="K634" t="str">
        <f>"[TestCase(" &amp; J634 &amp; ")]"</f>
        <v>[TestCase("H(4) C(10) N O(5) S", 250.2075, 249.981018, "H4C10NO5S", 250.2085, 249.9810194)]</v>
      </c>
    </row>
    <row r="635" spans="1:11" x14ac:dyDescent="0.3">
      <c r="A635">
        <v>635</v>
      </c>
      <c r="B635" t="s">
        <v>2605</v>
      </c>
      <c r="C635" s="5">
        <v>251.79310000000001</v>
      </c>
      <c r="D635" s="5">
        <v>251.793296</v>
      </c>
      <c r="E635" t="s">
        <v>5105</v>
      </c>
      <c r="F635">
        <v>0</v>
      </c>
      <c r="G635">
        <v>0</v>
      </c>
      <c r="H635" s="5" t="str">
        <f>IF(F635&gt;0,F635-C635,"")</f>
        <v/>
      </c>
      <c r="I635" s="5" t="str">
        <f>IF(G635&gt;0,G635-D635,"")</f>
        <v/>
      </c>
      <c r="J635" t="str">
        <f>""""&amp;B635&amp;""", "&amp;C635&amp;", "&amp;D635&amp;", """&amp;E635&amp;""", " &amp; F635 &amp; ", " &amp; G635</f>
        <v>"H(-2) I(2)", 251.7931, 251.793296, "I2&gt;H2", 0, 0</v>
      </c>
      <c r="K635" t="str">
        <f>"[TestCase(" &amp; J635 &amp; ")]"</f>
        <v>[TestCase("H(-2) I(2)", 251.7931, 251.793296, "I2&gt;H2", 0, 0)]</v>
      </c>
    </row>
    <row r="636" spans="1:11" x14ac:dyDescent="0.3">
      <c r="A636">
        <v>636</v>
      </c>
      <c r="B636" t="s">
        <v>2608</v>
      </c>
      <c r="C636" s="5">
        <v>252.2697</v>
      </c>
      <c r="D636" s="5">
        <v>252.044287</v>
      </c>
      <c r="E636" t="s">
        <v>5106</v>
      </c>
      <c r="F636">
        <v>252.27081999999999</v>
      </c>
      <c r="G636">
        <v>252.044285</v>
      </c>
      <c r="H636" s="5">
        <f>IF(F636&gt;0,F636-C636,"")</f>
        <v>1.1199999999860211E-3</v>
      </c>
      <c r="I636" s="5">
        <f>IF(G636&gt;0,G636-D636,"")</f>
        <v>-1.9999999949504854E-6</v>
      </c>
      <c r="J636" t="str">
        <f>""""&amp;B636&amp;""", "&amp;C636&amp;", "&amp;D636&amp;", """&amp;E636&amp;""", " &amp; F636 &amp; ", " &amp; G636</f>
        <v>"H(10) C(10) N(3) O(3) S", 252.2697, 252.044287, "H10C10N3O3S", 252.27082, 252.044285</v>
      </c>
      <c r="K636" t="str">
        <f>"[TestCase(" &amp; J636 &amp; ")]"</f>
        <v>[TestCase("H(10) C(10) N(3) O(3) S", 252.2697, 252.044287, "H10C10N3O3S", 252.27082, 252.044285)]</v>
      </c>
    </row>
    <row r="637" spans="1:11" x14ac:dyDescent="0.3">
      <c r="A637">
        <v>637</v>
      </c>
      <c r="B637" t="s">
        <v>2611</v>
      </c>
      <c r="C637" s="5">
        <v>252.23</v>
      </c>
      <c r="D637" s="5">
        <v>252.09708800000001</v>
      </c>
      <c r="E637" t="s">
        <v>5107</v>
      </c>
      <c r="F637">
        <v>252.23022</v>
      </c>
      <c r="G637">
        <v>252.09708420000001</v>
      </c>
      <c r="H637" s="5">
        <f>IF(F637&gt;0,F637-C637,"")</f>
        <v>2.2000000001298758E-4</v>
      </c>
      <c r="I637" s="5">
        <f>IF(G637&gt;0,G637-D637,"")</f>
        <v>-3.8000000017746061E-6</v>
      </c>
      <c r="J637" t="str">
        <f>""""&amp;B637&amp;""", "&amp;C637&amp;", "&amp;D637&amp;", """&amp;E637&amp;""", " &amp; F637 &amp; ", " &amp; G637</f>
        <v>"H(12) C(9) N(6) O(3)", 252.23, 252.097088, "H12C9N6O3", 252.23022, 252.0970842</v>
      </c>
      <c r="K637" t="str">
        <f>"[TestCase(" &amp; J637 &amp; ")]"</f>
        <v>[TestCase("H(12) C(9) N(6) O(3)", 252.23, 252.097088, "H12C9N6O3", 252.23022, 252.0970842)]</v>
      </c>
    </row>
    <row r="638" spans="1:11" x14ac:dyDescent="0.3">
      <c r="A638">
        <v>638</v>
      </c>
      <c r="B638" t="s">
        <v>2614</v>
      </c>
      <c r="C638" s="5">
        <v>254.12309999999999</v>
      </c>
      <c r="D638" s="5">
        <v>253.01022499999999</v>
      </c>
      <c r="E638" t="s">
        <v>5108</v>
      </c>
      <c r="F638">
        <v>254.12312</v>
      </c>
      <c r="G638">
        <v>253.01022019999999</v>
      </c>
      <c r="H638" s="5">
        <f>IF(F638&gt;0,F638-C638,"")</f>
        <v>2.0000000006348273E-5</v>
      </c>
      <c r="I638" s="5">
        <f>IF(G638&gt;0,G638-D638,"")</f>
        <v>-4.7999999992498488E-6</v>
      </c>
      <c r="J638" t="str">
        <f>""""&amp;B638&amp;""", "&amp;C638&amp;", "&amp;D638&amp;", """&amp;E638&amp;""", " &amp; F638 &amp; ", " &amp; G638</f>
        <v>"H(12) C(11) N O Br", 254.1231, 253.010225, "H12C11NOBr", 254.12312, 253.0102202</v>
      </c>
      <c r="K638" t="str">
        <f>"[TestCase(" &amp; J638 &amp; ")]"</f>
        <v>[TestCase("H(12) C(11) N O Br", 254.1231, 253.010225, "H12C11NOBr", 254.12312, 253.0102202)]</v>
      </c>
    </row>
    <row r="639" spans="1:11" x14ac:dyDescent="0.3">
      <c r="A639">
        <v>639</v>
      </c>
      <c r="B639" t="s">
        <v>2616</v>
      </c>
      <c r="C639" s="5">
        <v>258.11989999999997</v>
      </c>
      <c r="D639" s="5">
        <v>258.01406900000001</v>
      </c>
      <c r="E639" t="s">
        <v>5109</v>
      </c>
      <c r="F639">
        <v>258.11990100000003</v>
      </c>
      <c r="G639">
        <v>258.01406859999997</v>
      </c>
      <c r="H639" s="5">
        <f>IF(F639&gt;0,F639-C639,"")</f>
        <v>1.0000000543186616E-6</v>
      </c>
      <c r="I639" s="5">
        <f>IF(G639&gt;0,G639-D639,"")</f>
        <v>-4.000000330961484E-7</v>
      </c>
      <c r="J639" t="str">
        <f>""""&amp;B639&amp;""", "&amp;C639&amp;", "&amp;D639&amp;", """&amp;E639&amp;""", " &amp; F639 &amp; ", " &amp; G639</f>
        <v>"H(11) C(6) O(9) P", 258.1199, 258.014069, "H11C6O9P", 258.119901, 258.0140686</v>
      </c>
      <c r="K639" t="str">
        <f>"[TestCase(" &amp; J639 &amp; ")]"</f>
        <v>[TestCase("H(11) C(6) O(9) P", 258.1199, 258.014069, "H11C6O9P", 258.119901, 258.0140686)]</v>
      </c>
    </row>
    <row r="640" spans="1:11" x14ac:dyDescent="0.3">
      <c r="A640">
        <v>640</v>
      </c>
      <c r="B640" t="s">
        <v>2620</v>
      </c>
      <c r="C640" s="5">
        <v>258.22800000000001</v>
      </c>
      <c r="D640" s="5">
        <v>258.08518600000002</v>
      </c>
      <c r="E640" t="s">
        <v>5110</v>
      </c>
      <c r="F640">
        <v>258.22804000000002</v>
      </c>
      <c r="G640">
        <v>258.08518240000001</v>
      </c>
      <c r="H640" s="5">
        <f>IF(F640&gt;0,F640-C640,"")</f>
        <v>4.0000000012696546E-5</v>
      </c>
      <c r="I640" s="5">
        <f>IF(G640&gt;0,G640-D640,"")</f>
        <v>-3.6000000136482413E-6</v>
      </c>
      <c r="J640" t="str">
        <f>""""&amp;B640&amp;""", "&amp;C640&amp;", "&amp;D640&amp;", """&amp;E640&amp;""", " &amp; F640 &amp; ", " &amp; G640</f>
        <v>"H(14) C(10) N(2) O(6)", 258.228, 258.085186, "H14C10N2O6", 258.22804, 258.0851824</v>
      </c>
      <c r="K640" t="str">
        <f>"[TestCase(" &amp; J640 &amp; ")]"</f>
        <v>[TestCase("H(14) C(10) N(2) O(6)", 258.228, 258.085186, "H14C10N2O6", 258.22804, 258.0851824)]</v>
      </c>
    </row>
    <row r="641" spans="1:11" x14ac:dyDescent="0.3">
      <c r="A641">
        <v>641</v>
      </c>
      <c r="B641" t="s">
        <v>2623</v>
      </c>
      <c r="C641" s="5">
        <v>258.34050000000002</v>
      </c>
      <c r="D641" s="5">
        <v>258.115047</v>
      </c>
      <c r="E641" t="s">
        <v>5111</v>
      </c>
      <c r="F641">
        <v>258.34168</v>
      </c>
      <c r="G641">
        <v>258.11504079999997</v>
      </c>
      <c r="H641" s="5">
        <f>IF(F641&gt;0,F641-C641,"")</f>
        <v>1.1799999999766442E-3</v>
      </c>
      <c r="I641" s="5">
        <f>IF(G641&gt;0,G641-D641,"")</f>
        <v>-6.2000000298212399E-6</v>
      </c>
      <c r="J641" t="str">
        <f>""""&amp;B641&amp;""", "&amp;C641&amp;", "&amp;D641&amp;", """&amp;E641&amp;""", " &amp; F641 &amp; ", " &amp; G641</f>
        <v>"H(18) C(10) N(4) O(2) S", 258.3405, 258.115047, "H18C10N4O2S", 258.34168, 258.1150408</v>
      </c>
      <c r="K641" t="str">
        <f>"[TestCase(" &amp; J641 &amp; ")]"</f>
        <v>[TestCase("H(18) C(10) N(4) O(2) S", 258.3405, 258.115047, "H18C10N4O2S", 258.34168, 258.1150408)]</v>
      </c>
    </row>
    <row r="642" spans="1:11" x14ac:dyDescent="0.3">
      <c r="A642">
        <v>642</v>
      </c>
      <c r="B642" t="s">
        <v>2626</v>
      </c>
      <c r="C642" s="5">
        <v>259.29880000000003</v>
      </c>
      <c r="D642" s="5">
        <v>259.14197300000001</v>
      </c>
      <c r="E642" t="s">
        <v>5112</v>
      </c>
      <c r="F642">
        <v>259.29888</v>
      </c>
      <c r="G642">
        <v>259.14196559999999</v>
      </c>
      <c r="H642" s="5">
        <f>IF(F642&gt;0,F642-C642,"")</f>
        <v>7.9999999968549673E-5</v>
      </c>
      <c r="I642" s="5">
        <f>IF(G642&gt;0,G642-D642,"")</f>
        <v>-7.4000000154228474E-6</v>
      </c>
      <c r="J642" t="str">
        <f>""""&amp;B642&amp;""", "&amp;C642&amp;", "&amp;D642&amp;", """&amp;E642&amp;""", " &amp; F642 &amp; ", " &amp; G642</f>
        <v>"H(21) C(12) N O(5)", 259.2988, 259.141973, "H21C12NO5", 259.29888, 259.1419656</v>
      </c>
      <c r="K642" t="str">
        <f>"[TestCase(" &amp; J642 &amp; ")]"</f>
        <v>[TestCase("H(21) C(12) N O(5)", 259.2988, 259.141973, "H21C12NO5", 259.29888, 259.1419656)]</v>
      </c>
    </row>
    <row r="643" spans="1:11" x14ac:dyDescent="0.3">
      <c r="A643">
        <v>643</v>
      </c>
      <c r="B643" t="s">
        <v>2629</v>
      </c>
      <c r="C643" s="5">
        <v>263.33370000000002</v>
      </c>
      <c r="D643" s="5">
        <v>263.13101399999999</v>
      </c>
      <c r="E643" t="s">
        <v>5113</v>
      </c>
      <c r="F643">
        <v>263.33372000000003</v>
      </c>
      <c r="G643">
        <v>263.1310072</v>
      </c>
      <c r="H643" s="5">
        <f>IF(F643&gt;0,F643-C643,"")</f>
        <v>2.0000000006348273E-5</v>
      </c>
      <c r="I643" s="5">
        <f>IF(G643&gt;0,G643-D643,"")</f>
        <v>-6.7999999942003342E-6</v>
      </c>
      <c r="J643" t="str">
        <f>""""&amp;B643&amp;""", "&amp;C643&amp;", "&amp;D643&amp;", """&amp;E643&amp;""", " &amp; F643 &amp; ", " &amp; G643</f>
        <v>"H(17) C(18) N O", 263.3337, 263.131014, "H17C18NO", 263.33372, 263.1310072</v>
      </c>
      <c r="K643" t="str">
        <f>"[TestCase(" &amp; J643 &amp; ")]"</f>
        <v>[TestCase("H(17) C(18) N O", 263.3337, 263.131014, "H17C18NO", 263.33372, 263.1310072)]</v>
      </c>
    </row>
    <row r="644" spans="1:11" x14ac:dyDescent="0.3">
      <c r="A644">
        <v>644</v>
      </c>
      <c r="B644" t="s">
        <v>2632</v>
      </c>
      <c r="C644" s="5">
        <v>263.43810000000002</v>
      </c>
      <c r="D644" s="5">
        <v>263.23749099999998</v>
      </c>
      <c r="E644" t="s">
        <v>5114</v>
      </c>
      <c r="F644">
        <v>263.43813999999998</v>
      </c>
      <c r="G644">
        <v>263.23747759999998</v>
      </c>
      <c r="H644" s="5">
        <f>IF(F644&gt;0,F644-C644,"")</f>
        <v>3.9999999955853127E-5</v>
      </c>
      <c r="I644" s="5">
        <f>IF(G644&gt;0,G644-D644,"")</f>
        <v>-1.3400000000274304E-5</v>
      </c>
      <c r="J644" t="str">
        <f>""""&amp;B644&amp;""", "&amp;C644&amp;", "&amp;D644&amp;", """&amp;E644&amp;""", " &amp; F644 &amp; ", " &amp; G644</f>
        <v>"H(31) C(18) O", 263.4381, 263.237491, "H31C18O", 263.43814, 263.2374776</v>
      </c>
      <c r="K644" t="str">
        <f>"[TestCase(" &amp; J644 &amp; ")]"</f>
        <v>[TestCase("H(31) C(18) O", 263.4381, 263.237491, "H31C18O", 263.43814, 263.2374776)]</v>
      </c>
    </row>
    <row r="645" spans="1:11" x14ac:dyDescent="0.3">
      <c r="A645">
        <v>645</v>
      </c>
      <c r="B645" t="s">
        <v>2637</v>
      </c>
      <c r="C645" s="5">
        <v>264.40460000000002</v>
      </c>
      <c r="D645" s="5">
        <v>264.18780099999998</v>
      </c>
      <c r="E645" t="s">
        <v>5115</v>
      </c>
      <c r="F645">
        <v>264.40456</v>
      </c>
      <c r="G645">
        <v>264.18779039999998</v>
      </c>
      <c r="H645" s="5">
        <f>IF(F645&gt;0,F645-C645,"")</f>
        <v>-4.0000000012696546E-5</v>
      </c>
      <c r="I645" s="5">
        <f>IF(G645&gt;0,G645-D645,"")</f>
        <v>-1.059999999597494E-5</v>
      </c>
      <c r="J645" t="str">
        <f>""""&amp;B645&amp;""", "&amp;C645&amp;", "&amp;D645&amp;", """&amp;E645&amp;""", " &amp; F645 &amp; ", " &amp; G645</f>
        <v>"H(24) C(20)", 264.4046, 264.187801, "H24C20", 264.40456, 264.1877904</v>
      </c>
      <c r="K645" t="str">
        <f>"[TestCase(" &amp; J645 &amp; ")]"</f>
        <v>[TestCase("H(24) C(20)", 264.4046, 264.187801, "H24C20", 264.40456, 264.1877904)]</v>
      </c>
    </row>
    <row r="646" spans="1:11" x14ac:dyDescent="0.3">
      <c r="A646">
        <v>646</v>
      </c>
      <c r="B646" t="s">
        <v>2640</v>
      </c>
      <c r="C646" s="5">
        <v>265.34960000000001</v>
      </c>
      <c r="D646" s="5">
        <v>265.14666399999999</v>
      </c>
      <c r="E646" t="s">
        <v>5116</v>
      </c>
      <c r="F646">
        <v>265.34960000000001</v>
      </c>
      <c r="G646">
        <v>265.14665639999998</v>
      </c>
      <c r="H646" s="5">
        <f>IF(F646&gt;0,F646-C646,"")</f>
        <v>0</v>
      </c>
      <c r="I646" s="5">
        <f>IF(G646&gt;0,G646-D646,"")</f>
        <v>-7.6000000035492121E-6</v>
      </c>
      <c r="J646" t="str">
        <f>""""&amp;B646&amp;""", "&amp;C646&amp;", "&amp;D646&amp;", """&amp;E646&amp;""", " &amp; F646 &amp; ", " &amp; G646</f>
        <v>"H(19) C(18) N O", 265.3496, 265.146664, "H19C18NO", 265.3496, 265.1466564</v>
      </c>
      <c r="K646" t="str">
        <f>"[TestCase(" &amp; J646 &amp; ")]"</f>
        <v>[TestCase("H(19) C(18) N O", 265.3496, 265.146664, "H19C18NO", 265.3496, 265.1466564)]</v>
      </c>
    </row>
    <row r="647" spans="1:11" x14ac:dyDescent="0.3">
      <c r="A647">
        <v>647</v>
      </c>
      <c r="B647" t="s">
        <v>2643</v>
      </c>
      <c r="C647" s="5">
        <v>266.2482</v>
      </c>
      <c r="D647" s="5">
        <v>266.057909</v>
      </c>
      <c r="E647" t="s">
        <v>5117</v>
      </c>
      <c r="F647">
        <v>266.2482</v>
      </c>
      <c r="G647">
        <v>266.057906</v>
      </c>
      <c r="H647" s="5">
        <f>IF(F647&gt;0,F647-C647,"")</f>
        <v>0</v>
      </c>
      <c r="I647" s="5">
        <f>IF(G647&gt;0,G647-D647,"")</f>
        <v>-2.9999999924257281E-6</v>
      </c>
      <c r="J647" t="str">
        <f>""""&amp;B647&amp;""", "&amp;C647&amp;", "&amp;D647&amp;", """&amp;E647&amp;""", " &amp; F647 &amp; ", " &amp; G647</f>
        <v>"H(10) C(16) O(4)", 266.2482, 266.057909, "H10C16O4", 266.2482, 266.057906</v>
      </c>
      <c r="K647" t="str">
        <f>"[TestCase(" &amp; J647 &amp; ")]"</f>
        <v>[TestCase("H(10) C(16) O(4)", 266.2482, 266.057909, "H10C16O4", 266.2482, 266.057906)]</v>
      </c>
    </row>
    <row r="648" spans="1:11" x14ac:dyDescent="0.3">
      <c r="A648">
        <v>648</v>
      </c>
      <c r="B648" t="s">
        <v>2646</v>
      </c>
      <c r="C648" s="5">
        <v>266.33429999999998</v>
      </c>
      <c r="D648" s="5">
        <v>266.13067999999998</v>
      </c>
      <c r="E648" t="s">
        <v>5118</v>
      </c>
      <c r="F648">
        <v>266.33431999999999</v>
      </c>
      <c r="G648">
        <v>266.13067280000001</v>
      </c>
      <c r="H648" s="5">
        <f>IF(F648&gt;0,F648-C648,"")</f>
        <v>2.0000000006348273E-5</v>
      </c>
      <c r="I648" s="5">
        <f>IF(G648&gt;0,G648-D648,"")</f>
        <v>-7.1999999704530637E-6</v>
      </c>
      <c r="J648" t="str">
        <f>""""&amp;B648&amp;""", "&amp;C648&amp;", "&amp;D648&amp;", """&amp;E648&amp;""", " &amp; F648 &amp; ", " &amp; G648</f>
        <v>"H(18) C(18) O(2)", 266.3343, 266.13068, "H18C18O2", 266.33432, 266.1306728</v>
      </c>
      <c r="K648" t="str">
        <f>"[TestCase(" &amp; J648 &amp; ")]"</f>
        <v>[TestCase("H(18) C(18) O(2)", 266.3343, 266.13068, "H18C18O2", 266.33432, 266.1306728)]</v>
      </c>
    </row>
    <row r="649" spans="1:11" x14ac:dyDescent="0.3">
      <c r="A649">
        <v>649</v>
      </c>
      <c r="B649" t="s">
        <v>2649</v>
      </c>
      <c r="C649" s="5">
        <v>266.42039999999997</v>
      </c>
      <c r="D649" s="5">
        <v>266.20345099999997</v>
      </c>
      <c r="E649" t="s">
        <v>5119</v>
      </c>
      <c r="F649">
        <v>266.42043999999999</v>
      </c>
      <c r="G649">
        <v>266.20343960000002</v>
      </c>
      <c r="H649" s="5">
        <f>IF(F649&gt;0,F649-C649,"")</f>
        <v>4.0000000012696546E-5</v>
      </c>
      <c r="I649" s="5">
        <f>IF(G649&gt;0,G649-D649,"")</f>
        <v>-1.1399999948480399E-5</v>
      </c>
      <c r="J649" t="str">
        <f>""""&amp;B649&amp;""", "&amp;C649&amp;", "&amp;D649&amp;", """&amp;E649&amp;""", " &amp; F649 &amp; ", " &amp; G649</f>
        <v>"H(26) C(20)", 266.4204, 266.203451, "H26C20", 266.42044, 266.2034396</v>
      </c>
      <c r="K649" t="str">
        <f>"[TestCase(" &amp; J649 &amp; ")]"</f>
        <v>[TestCase("H(26) C(20)", 266.4204, 266.203451, "H26C20", 266.42044, 266.2034396)]</v>
      </c>
    </row>
    <row r="650" spans="1:11" x14ac:dyDescent="0.3">
      <c r="A650">
        <v>650</v>
      </c>
      <c r="B650" t="s">
        <v>2652</v>
      </c>
      <c r="C650" s="5">
        <v>267.26119999999997</v>
      </c>
      <c r="D650" s="5">
        <v>267.03137700000002</v>
      </c>
      <c r="E650" t="s">
        <v>5120</v>
      </c>
      <c r="F650">
        <v>267.26227999999998</v>
      </c>
      <c r="G650">
        <v>267.0313754</v>
      </c>
      <c r="H650" s="5">
        <f>IF(F650&gt;0,F650-C650,"")</f>
        <v>1.0800000000017462E-3</v>
      </c>
      <c r="I650" s="5">
        <f>IF(G650&gt;0,G650-D650,"")</f>
        <v>-1.6000000186977559E-6</v>
      </c>
      <c r="J650" t="str">
        <f>""""&amp;B650&amp;""", "&amp;C650&amp;", "&amp;D650&amp;", """&amp;E650&amp;""", " &amp; F650 &amp; ", " &amp; G650</f>
        <v>"H(9) C(10) N(3) O(4) S", 267.2612, 267.031377, "H9C10N3O4S", 267.26228, 267.0313754</v>
      </c>
      <c r="K650" t="str">
        <f>"[TestCase(" &amp; J650 &amp; ")]"</f>
        <v>[TestCase("H(9) C(10) N(3) O(4) S", 267.2612, 267.031377, "H9C10N3O4S", 267.26228, 267.0313754)]</v>
      </c>
    </row>
    <row r="651" spans="1:11" x14ac:dyDescent="0.3">
      <c r="A651">
        <v>651</v>
      </c>
      <c r="B651" t="s">
        <v>2655</v>
      </c>
      <c r="C651" s="5">
        <v>267.32409999999999</v>
      </c>
      <c r="D651" s="5">
        <v>267.15829200000002</v>
      </c>
      <c r="E651" t="s">
        <v>5121</v>
      </c>
      <c r="F651">
        <v>267.32425999999998</v>
      </c>
      <c r="G651">
        <v>267.1582836</v>
      </c>
      <c r="H651" s="5">
        <f>IF(F651&gt;0,F651-C651,"")</f>
        <v>1.5999999999394277E-4</v>
      </c>
      <c r="I651" s="5">
        <f>IF(G651&gt;0,G651-D651,"")</f>
        <v>-8.4000000128980901E-6</v>
      </c>
      <c r="J651" t="str">
        <f>""""&amp;B651&amp;""", "&amp;C651&amp;", "&amp;D651&amp;", """&amp;E651&amp;""", " &amp; F651 &amp; ", " &amp; G651</f>
        <v>"H(21) C(13) N(3) O(3)", 267.3241, 267.158292, "H21C13N3O3", 267.32426, 267.1582836</v>
      </c>
      <c r="K651" t="str">
        <f>"[TestCase(" &amp; J651 &amp; ")]"</f>
        <v>[TestCase("H(21) C(13) N(3) O(3)", 267.3241, 267.158292, "H21C13N3O3", 267.32426, 267.1582836)]</v>
      </c>
    </row>
    <row r="652" spans="1:11" x14ac:dyDescent="0.3">
      <c r="A652">
        <v>652</v>
      </c>
      <c r="B652" t="s">
        <v>2658</v>
      </c>
      <c r="C652" s="5">
        <v>268.26909999999998</v>
      </c>
      <c r="D652" s="5">
        <v>268.03920199999999</v>
      </c>
      <c r="E652" t="s">
        <v>5122</v>
      </c>
      <c r="F652">
        <v>268.27021999999999</v>
      </c>
      <c r="G652">
        <v>268.03919999999999</v>
      </c>
      <c r="H652" s="5">
        <f>IF(F652&gt;0,F652-C652,"")</f>
        <v>1.1200000000144428E-3</v>
      </c>
      <c r="I652" s="5">
        <f>IF(G652&gt;0,G652-D652,"")</f>
        <v>-1.9999999949504854E-6</v>
      </c>
      <c r="J652" t="str">
        <f>""""&amp;B652&amp;""", "&amp;C652&amp;", "&amp;D652&amp;", """&amp;E652&amp;""", " &amp; F652 &amp; ", " &amp; G652</f>
        <v>"H(10) C(10) N(3) O(4) S", 268.2691, 268.039202, "H10C10N3O4S", 268.27022, 268.0392</v>
      </c>
      <c r="K652" t="str">
        <f>"[TestCase(" &amp; J652 &amp; ")]"</f>
        <v>[TestCase("H(10) C(10) N(3) O(4) S", 268.2691, 268.039202, "H10C10N3O4S", 268.27022, 268.0392)]</v>
      </c>
    </row>
    <row r="653" spans="1:11" x14ac:dyDescent="0.3">
      <c r="A653">
        <v>653</v>
      </c>
      <c r="B653" t="s">
        <v>2660</v>
      </c>
      <c r="C653" s="5">
        <v>271.29759999999999</v>
      </c>
      <c r="D653" s="5">
        <v>271.14873599999999</v>
      </c>
      <c r="E653" t="s">
        <v>5123</v>
      </c>
      <c r="F653">
        <v>271.29767500000003</v>
      </c>
      <c r="G653">
        <v>271.148729</v>
      </c>
      <c r="H653" s="5">
        <f>IF(F653&gt;0,F653-C653,"")</f>
        <v>7.5000000038016879E-5</v>
      </c>
      <c r="I653" s="5">
        <f>IF(G653&gt;0,G653-D653,"")</f>
        <v>-6.999999982326699E-6</v>
      </c>
      <c r="J653" t="str">
        <f>""""&amp;B653&amp;""", "&amp;C653&amp;", "&amp;D653&amp;", """&amp;E653&amp;""", " &amp; F653 &amp; ", " &amp; G653</f>
        <v>"H(20) C(11) 13C N(3) O(4)", 271.2976, 271.148736, "H20C11^13.003355CN3O4", 271.297675, 271.148729</v>
      </c>
      <c r="K653" t="str">
        <f>"[TestCase(" &amp; J653 &amp; ")]"</f>
        <v>[TestCase("H(20) C(11) 13C N(3) O(4)", 271.2976, 271.148736, "H20C11^13.003355CN3O4", 271.297675, 271.148729)]</v>
      </c>
    </row>
    <row r="654" spans="1:11" x14ac:dyDescent="0.3">
      <c r="A654">
        <v>654</v>
      </c>
      <c r="B654" t="s">
        <v>2663</v>
      </c>
      <c r="C654" s="5">
        <v>272.46809999999999</v>
      </c>
      <c r="D654" s="5">
        <v>272.25040100000001</v>
      </c>
      <c r="E654" t="s">
        <v>5124</v>
      </c>
      <c r="F654">
        <v>272.46807999999999</v>
      </c>
      <c r="G654">
        <v>272.25038719999998</v>
      </c>
      <c r="H654" s="5">
        <f>IF(F654&gt;0,F654-C654,"")</f>
        <v>-2.0000000006348273E-5</v>
      </c>
      <c r="I654" s="5">
        <f>IF(G654&gt;0,G654-D654,"")</f>
        <v>-1.3800000033370452E-5</v>
      </c>
      <c r="J654" t="str">
        <f>""""&amp;B654&amp;""", "&amp;C654&amp;", "&amp;D654&amp;", """&amp;E654&amp;""", " &amp; F654 &amp; ", " &amp; G654</f>
        <v>"H(32) C(20)", 272.4681, 272.250401, "H32C20", 272.46808, 272.2503872</v>
      </c>
      <c r="K654" t="str">
        <f>"[TestCase(" &amp; J654 &amp; ")]"</f>
        <v>[TestCase("H(32) C(20)", 272.4681, 272.250401, "H32C20", 272.46808, 272.2503872)]</v>
      </c>
    </row>
    <row r="655" spans="1:11" x14ac:dyDescent="0.3">
      <c r="A655">
        <v>655</v>
      </c>
      <c r="B655" t="s">
        <v>2669</v>
      </c>
      <c r="C655" s="5">
        <v>276.2244</v>
      </c>
      <c r="D655" s="5">
        <v>276.05514599999998</v>
      </c>
      <c r="E655" t="s">
        <v>5125</v>
      </c>
      <c r="F655">
        <v>276.22438099999999</v>
      </c>
      <c r="G655">
        <v>276.0551428</v>
      </c>
      <c r="H655" s="5">
        <f>IF(F655&gt;0,F655-C655,"")</f>
        <v>-1.900000000887303E-5</v>
      </c>
      <c r="I655" s="5">
        <f>IF(G655&gt;0,G655-D655,"")</f>
        <v>-3.1999999805520929E-6</v>
      </c>
      <c r="J655" t="str">
        <f>""""&amp;B655&amp;""", "&amp;C655&amp;", "&amp;D655&amp;", """&amp;E655&amp;""", " &amp; F655 &amp; ", " &amp; G655</f>
        <v>"H(13) C(14) O(4) P", 276.2244, 276.055146, "H13C14O4P", 276.224381, 276.0551428</v>
      </c>
      <c r="K655" t="str">
        <f>"[TestCase(" &amp; J655 &amp; ")]"</f>
        <v>[TestCase("H(13) C(14) O(4) P", 276.2244, 276.055146, "H13C14O4P", 276.224381, 276.0551428)]</v>
      </c>
    </row>
    <row r="656" spans="1:11" x14ac:dyDescent="0.3">
      <c r="A656">
        <v>656</v>
      </c>
      <c r="B656" t="s">
        <v>2672</v>
      </c>
      <c r="C656" s="5">
        <v>279.31009999999998</v>
      </c>
      <c r="D656" s="5">
        <v>279.07765799999999</v>
      </c>
      <c r="E656" t="s">
        <v>5126</v>
      </c>
      <c r="F656">
        <v>279.31112000000002</v>
      </c>
      <c r="G656">
        <v>279.07765419999998</v>
      </c>
      <c r="H656" s="5">
        <f>IF(F656&gt;0,F656-C656,"")</f>
        <v>1.0200000000395448E-3</v>
      </c>
      <c r="I656" s="5">
        <f>IF(G656&gt;0,G656-D656,"")</f>
        <v>-3.8000000017746061E-6</v>
      </c>
      <c r="J656" t="str">
        <f>""""&amp;B656&amp;""", "&amp;C656&amp;", "&amp;D656&amp;", """&amp;E656&amp;""", " &amp; F656 &amp; ", " &amp; G656</f>
        <v>"H(17) C(10) N O(6) S", 279.3101, 279.077658, "H17C10NO6S", 279.31112, 279.0776542</v>
      </c>
      <c r="K656" t="str">
        <f>"[TestCase(" &amp; J656 &amp; ")]"</f>
        <v>[TestCase("H(17) C(10) N O(6) S", 279.3101, 279.077658, "H17C10NO6S", 279.31112, 279.0776542)]</v>
      </c>
    </row>
    <row r="657" spans="1:11" x14ac:dyDescent="0.3">
      <c r="A657">
        <v>657</v>
      </c>
      <c r="B657" t="s">
        <v>2676</v>
      </c>
      <c r="C657" s="5">
        <v>282.24759999999998</v>
      </c>
      <c r="D657" s="5">
        <v>282.05282399999999</v>
      </c>
      <c r="E657" t="s">
        <v>5127</v>
      </c>
      <c r="F657">
        <v>282.24759999999998</v>
      </c>
      <c r="G657">
        <v>282.05282099999999</v>
      </c>
      <c r="H657" s="5">
        <f>IF(F657&gt;0,F657-C657,"")</f>
        <v>0</v>
      </c>
      <c r="I657" s="5">
        <f>IF(G657&gt;0,G657-D657,"")</f>
        <v>-2.9999999924257281E-6</v>
      </c>
      <c r="J657" t="str">
        <f>""""&amp;B657&amp;""", "&amp;C657&amp;", "&amp;D657&amp;", """&amp;E657&amp;""", " &amp; F657 &amp; ", " &amp; G657</f>
        <v>"H(10) C(16) O(5)", 282.2476, 282.052824, "H10C16O5", 282.2476, 282.052821</v>
      </c>
      <c r="K657" t="str">
        <f>"[TestCase(" &amp; J657 &amp; ")]"</f>
        <v>[TestCase("H(10) C(16) O(5)", 282.2476, 282.052824, "H10C16O5", 282.2476, 282.052821)]</v>
      </c>
    </row>
    <row r="658" spans="1:11" x14ac:dyDescent="0.3">
      <c r="A658">
        <v>658</v>
      </c>
      <c r="B658" t="s">
        <v>2686</v>
      </c>
      <c r="C658" s="5">
        <v>287.24419999999998</v>
      </c>
      <c r="D658" s="5">
        <v>287.05556300000001</v>
      </c>
      <c r="E658" t="s">
        <v>5128</v>
      </c>
      <c r="F658">
        <v>287.24423999999999</v>
      </c>
      <c r="G658">
        <v>287.05556059999998</v>
      </c>
      <c r="H658" s="5">
        <f>IF(F658&gt;0,F658-C658,"")</f>
        <v>4.0000000012696546E-5</v>
      </c>
      <c r="I658" s="5">
        <f>IF(G658&gt;0,G658-D658,"")</f>
        <v>-2.4000000280466338E-6</v>
      </c>
      <c r="J658" t="str">
        <f>""""&amp;B658&amp;""", "&amp;C658&amp;", "&amp;D658&amp;", """&amp;E658&amp;""", " &amp; F658 &amp; ", " &amp; G658</f>
        <v>"H(11) C(15) O(6)", 287.2442, 287.055563, "H11C15O6", 287.24424, 287.0555606</v>
      </c>
      <c r="K658" t="str">
        <f>"[TestCase(" &amp; J658 &amp; ")]"</f>
        <v>[TestCase("H(11) C(15) O(6)", 287.2442, 287.055563, "H11C15O6", 287.24424, 287.0555606)]</v>
      </c>
    </row>
    <row r="659" spans="1:11" x14ac:dyDescent="0.3">
      <c r="A659">
        <v>659</v>
      </c>
      <c r="B659" t="s">
        <v>2689</v>
      </c>
      <c r="C659" s="5">
        <v>290.39389999999997</v>
      </c>
      <c r="D659" s="5">
        <v>290.17696100000001</v>
      </c>
      <c r="E659" t="s">
        <v>5129</v>
      </c>
      <c r="F659">
        <v>0</v>
      </c>
      <c r="G659">
        <v>0</v>
      </c>
      <c r="H659" s="5" t="str">
        <f>IF(F659&gt;0,F659-C659,"")</f>
        <v/>
      </c>
      <c r="I659" s="5" t="str">
        <f>IF(G659&gt;0,G659-D659,"")</f>
        <v/>
      </c>
      <c r="J659" t="str">
        <f>""""&amp;B659&amp;""", "&amp;C659&amp;", "&amp;D659&amp;", """&amp;E659&amp;""", " &amp; F659 &amp; ", " &amp; G659</f>
        <v>"H(26) C(19) N(-2) O(4)", 290.3939, 290.176961, "H26C19O4&gt;N2", 0, 0</v>
      </c>
      <c r="K659" t="str">
        <f>"[TestCase(" &amp; J659 &amp; ")]"</f>
        <v>[TestCase("H(26) C(19) N(-2) O(4)", 290.3939, 290.176961, "H26C19O4&gt;N2", 0, 0)]</v>
      </c>
    </row>
    <row r="660" spans="1:11" x14ac:dyDescent="0.3">
      <c r="A660">
        <v>660</v>
      </c>
      <c r="B660" t="s">
        <v>2698</v>
      </c>
      <c r="C660" s="5">
        <v>294.38589999999999</v>
      </c>
      <c r="D660" s="5">
        <v>294.183109</v>
      </c>
      <c r="E660" t="s">
        <v>5130</v>
      </c>
      <c r="F660">
        <v>294.38594000000001</v>
      </c>
      <c r="G660">
        <v>294.18309959999999</v>
      </c>
      <c r="H660" s="5">
        <f>IF(F660&gt;0,F660-C660,"")</f>
        <v>4.0000000012696546E-5</v>
      </c>
      <c r="I660" s="5">
        <f>IF(G660&gt;0,G660-D660,"")</f>
        <v>-9.4000000103733328E-6</v>
      </c>
      <c r="J660" t="str">
        <f>""""&amp;B660&amp;""", "&amp;C660&amp;", "&amp;D660&amp;", """&amp;E660&amp;""", " &amp; F660 &amp; ", " &amp; G660</f>
        <v>"H(26) C(17) O(4)", 294.3859, 294.183109, "H26C17O4", 294.38594, 294.1830996</v>
      </c>
      <c r="K660" t="str">
        <f>"[TestCase(" &amp; J660 &amp; ")]"</f>
        <v>[TestCase("H(26) C(17) O(4)", 294.3859, 294.183109, "H26C17O4", 294.38594, 294.1830996)]</v>
      </c>
    </row>
    <row r="661" spans="1:11" x14ac:dyDescent="0.3">
      <c r="A661">
        <v>661</v>
      </c>
      <c r="B661" t="s">
        <v>2701</v>
      </c>
      <c r="C661" s="5">
        <v>295.37729999999999</v>
      </c>
      <c r="D661" s="5">
        <v>295.189592</v>
      </c>
      <c r="E661" t="s">
        <v>5131</v>
      </c>
      <c r="F661">
        <v>295.37741999999997</v>
      </c>
      <c r="G661">
        <v>295.18958199999997</v>
      </c>
      <c r="H661" s="5">
        <f>IF(F661&gt;0,F661-C661,"")</f>
        <v>1.1999999998124622E-4</v>
      </c>
      <c r="I661" s="5">
        <f>IF(G661&gt;0,G661-D661,"")</f>
        <v>-1.0000000031595846E-5</v>
      </c>
      <c r="J661" t="str">
        <f>""""&amp;B661&amp;""", "&amp;C661&amp;", "&amp;D661&amp;", """&amp;E661&amp;""", " &amp; F661 &amp; ", " &amp; G661</f>
        <v>"H(25) C(15) N(3) O(3)", 295.3773, 295.189592, "H25C15N3O3", 295.37742, 295.189582</v>
      </c>
      <c r="K661" t="str">
        <f>"[TestCase(" &amp; J661 &amp; ")]"</f>
        <v>[TestCase("H(25) C(15) N(3) O(3)", 295.3773, 295.189592, "H25C15N3O3", 295.37742, 295.189582)]</v>
      </c>
    </row>
    <row r="662" spans="1:11" x14ac:dyDescent="0.3">
      <c r="A662">
        <v>662</v>
      </c>
      <c r="B662" t="s">
        <v>2704</v>
      </c>
      <c r="C662" s="5">
        <v>297.14780000000002</v>
      </c>
      <c r="D662" s="5">
        <v>296.01603899999998</v>
      </c>
      <c r="E662" t="s">
        <v>5132</v>
      </c>
      <c r="F662">
        <v>297.14789999999999</v>
      </c>
      <c r="G662">
        <v>296.0160338</v>
      </c>
      <c r="H662" s="5">
        <f>IF(F662&gt;0,F662-C662,"")</f>
        <v>9.9999999974897946E-5</v>
      </c>
      <c r="I662" s="5">
        <f>IF(G662&gt;0,G662-D662,"")</f>
        <v>-5.1999999755025783E-6</v>
      </c>
      <c r="J662" t="str">
        <f>""""&amp;B662&amp;""", "&amp;C662&amp;", "&amp;D662&amp;", """&amp;E662&amp;""", " &amp; F662 &amp; ", " &amp; G662</f>
        <v>"H(13) C(12) N(2) O(2) Br", 297.1478, 296.016039, "H13C12N2O2Br", 297.1479, 296.0160338</v>
      </c>
      <c r="K662" t="str">
        <f>"[TestCase(" &amp; J662 &amp; ")]"</f>
        <v>[TestCase("H(13) C(12) N(2) O(2) Br", 297.1478, 296.016039, "H13C12N2O2Br", 297.1479, 296.0160338)]</v>
      </c>
    </row>
    <row r="663" spans="1:11" x14ac:dyDescent="0.3">
      <c r="A663">
        <v>663</v>
      </c>
      <c r="B663" t="s">
        <v>2707</v>
      </c>
      <c r="C663" s="5">
        <v>299.13310000000001</v>
      </c>
      <c r="D663" s="5">
        <v>298.02274799999998</v>
      </c>
      <c r="E663" t="s">
        <v>5133</v>
      </c>
      <c r="F663">
        <v>299.13321000000002</v>
      </c>
      <c r="G663">
        <v>298.0227438</v>
      </c>
      <c r="H663" s="5">
        <f>IF(F663&gt;0,F663-C663,"")</f>
        <v>1.1000000000649379E-4</v>
      </c>
      <c r="I663" s="5">
        <f>IF(G663&gt;0,G663-D663,"")</f>
        <v>-4.1999999780273356E-6</v>
      </c>
      <c r="J663" t="str">
        <f>""""&amp;B663&amp;""", "&amp;C663&amp;", "&amp;D663&amp;", """&amp;E663&amp;""", " &amp; F663 &amp; ", " &amp; G663</f>
        <v>"H(13) C(10) 13C(2) N(2) O(2) Br", 299.1331, 298.022748, "H13C10^13.003355C2N2O2Br", 299.13321, 298.0227438</v>
      </c>
      <c r="K663" t="str">
        <f>"[TestCase(" &amp; J663 &amp; ")]"</f>
        <v>[TestCase("H(13) C(10) 13C(2) N(2) O(2) Br", 299.1331, 298.022748, "H13C10^13.003355C2N2O2Br", 299.13321, 298.0227438)]</v>
      </c>
    </row>
    <row r="664" spans="1:11" x14ac:dyDescent="0.3">
      <c r="A664">
        <v>664</v>
      </c>
      <c r="B664" t="s">
        <v>2710</v>
      </c>
      <c r="C664" s="5">
        <v>298.40440000000001</v>
      </c>
      <c r="D664" s="5">
        <v>298.14634699999999</v>
      </c>
      <c r="E664" t="s">
        <v>5134</v>
      </c>
      <c r="F664">
        <v>298.40553999999997</v>
      </c>
      <c r="G664">
        <v>298.1463392</v>
      </c>
      <c r="H664" s="5">
        <f>IF(F664&gt;0,F664-C664,"")</f>
        <v>1.1399999999639476E-3</v>
      </c>
      <c r="I664" s="5">
        <f>IF(G664&gt;0,G664-D664,"")</f>
        <v>-7.7999999916755769E-6</v>
      </c>
      <c r="J664" t="str">
        <f>""""&amp;B664&amp;""", "&amp;C664&amp;", "&amp;D664&amp;", """&amp;E664&amp;""", " &amp; F664 &amp; ", " &amp; G664</f>
        <v>"H(22) C(13) N(4) O(2) S", 298.4044, 298.146347, "H22C13N4O2S", 298.40554, 298.1463392</v>
      </c>
      <c r="K664" t="str">
        <f>"[TestCase(" &amp; J664 &amp; ")]"</f>
        <v>[TestCase("H(22) C(13) N(4) O(2) S", 298.4044, 298.146347, "H22C13N4O2S", 298.40554, 298.1463392)]</v>
      </c>
    </row>
    <row r="665" spans="1:11" x14ac:dyDescent="0.3">
      <c r="A665">
        <v>665</v>
      </c>
      <c r="B665" t="s">
        <v>2713</v>
      </c>
      <c r="C665" s="5">
        <v>298.41919999999999</v>
      </c>
      <c r="D665" s="5">
        <v>298.19328000000002</v>
      </c>
      <c r="E665" t="s">
        <v>5135</v>
      </c>
      <c r="F665">
        <v>298.41924</v>
      </c>
      <c r="G665">
        <v>298.19326960000001</v>
      </c>
      <c r="H665" s="5">
        <f>IF(F665&gt;0,F665-C665,"")</f>
        <v>4.0000000012696546E-5</v>
      </c>
      <c r="I665" s="5">
        <f>IF(G665&gt;0,G665-D665,"")</f>
        <v>-1.0400000007848575E-5</v>
      </c>
      <c r="J665" t="str">
        <f>""""&amp;B665&amp;""", "&amp;C665&amp;", "&amp;D665&amp;", """&amp;E665&amp;""", " &amp; F665 &amp; ", " &amp; G665</f>
        <v>"H(26) C(20) O(2)", 298.4192, 298.19328, "H26C20O2", 298.41924, 298.1932696</v>
      </c>
      <c r="K665" t="str">
        <f>"[TestCase(" &amp; J665 &amp; ")]"</f>
        <v>[TestCase("H(26) C(20) O(2)", 298.4192, 298.19328, "H26C20O2", 298.41924, 298.1932696)]</v>
      </c>
    </row>
    <row r="666" spans="1:11" x14ac:dyDescent="0.3">
      <c r="A666">
        <v>666</v>
      </c>
      <c r="B666" t="s">
        <v>2716</v>
      </c>
      <c r="C666" s="5">
        <v>299.43220000000002</v>
      </c>
      <c r="D666" s="5">
        <v>299.16674799999998</v>
      </c>
      <c r="E666" t="s">
        <v>5136</v>
      </c>
      <c r="F666">
        <v>299.43331999999998</v>
      </c>
      <c r="G666">
        <v>299.16673900000001</v>
      </c>
      <c r="H666" s="5">
        <f>IF(F666&gt;0,F666-C666,"")</f>
        <v>1.1199999999575994E-3</v>
      </c>
      <c r="I666" s="5">
        <f>IF(G666&gt;0,G666-D666,"")</f>
        <v>-8.9999999772771844E-6</v>
      </c>
      <c r="J666" t="str">
        <f>""""&amp;B666&amp;""", "&amp;C666&amp;", "&amp;D666&amp;", """&amp;E666&amp;""", " &amp; F666 &amp; ", " &amp; G666</f>
        <v>"H(25) C(14) N(3) O(2) S", 299.4322, 299.166748, "H25C14N3O2S", 299.43332, 299.166739</v>
      </c>
      <c r="K666" t="str">
        <f>"[TestCase(" &amp; J666 &amp; ")]"</f>
        <v>[TestCase("H(25) C(14) N(3) O(2) S", 299.4322, 299.166748, "H25C14N3O2S", 299.43332, 299.166739)]</v>
      </c>
    </row>
    <row r="667" spans="1:11" x14ac:dyDescent="0.3">
      <c r="A667">
        <v>667</v>
      </c>
      <c r="B667" t="s">
        <v>2719</v>
      </c>
      <c r="C667" s="5">
        <v>302.26560000000001</v>
      </c>
      <c r="D667" s="5">
        <v>301.986514</v>
      </c>
      <c r="E667" t="s">
        <v>5137</v>
      </c>
      <c r="F667">
        <v>302.26781999999997</v>
      </c>
      <c r="G667">
        <v>301.98651580000001</v>
      </c>
      <c r="H667" s="5">
        <f>IF(F667&gt;0,F667-C667,"")</f>
        <v>2.2199999999656939E-3</v>
      </c>
      <c r="I667" s="5">
        <f>IF(G667&gt;0,G667-D667,"")</f>
        <v>1.8000000068241206E-6</v>
      </c>
      <c r="J667" t="str">
        <f>""""&amp;B667&amp;""", "&amp;C667&amp;", "&amp;D667&amp;", """&amp;E667&amp;""", " &amp; F667 &amp; ", " &amp; G667</f>
        <v>"H(8) C(4) N(5) O(7) S(2)", 302.2656, 301.986514, "H8C4N5O7S2", 302.26782, 301.9865158</v>
      </c>
      <c r="K667" t="str">
        <f>"[TestCase(" &amp; J667 &amp; ")]"</f>
        <v>[TestCase("H(8) C(4) N(5) O(7) S(2)", 302.2656, 301.986514, "H8C4N5O7S2", 302.26782, 301.9865158)]</v>
      </c>
    </row>
    <row r="668" spans="1:11" x14ac:dyDescent="0.3">
      <c r="A668">
        <v>668</v>
      </c>
      <c r="B668" t="s">
        <v>2722</v>
      </c>
      <c r="C668" s="5">
        <v>304.39620000000002</v>
      </c>
      <c r="D668" s="5">
        <v>304.17720200000002</v>
      </c>
      <c r="E668" t="s">
        <v>5138</v>
      </c>
      <c r="F668">
        <v>304.39730900000001</v>
      </c>
      <c r="G668">
        <v>304.17719399999999</v>
      </c>
      <c r="H668" s="5">
        <f>IF(F668&gt;0,F668-C668,"")</f>
        <v>1.1089999999853717E-3</v>
      </c>
      <c r="I668" s="5">
        <f>IF(G668&gt;0,G668-D668,"")</f>
        <v>-8.0000000366453605E-6</v>
      </c>
      <c r="J668" t="str">
        <f>""""&amp;B668&amp;""", "&amp;C668&amp;", "&amp;D668&amp;", """&amp;E668&amp;""", " &amp; F668 &amp; ", " &amp; G668</f>
        <v>"H(25) C(10) 13C(4) N(2) 15N O(2) S", 304.3962, 304.177202, "H25C10^13.003355C4N2^15.000109NO2S", 304.397309, 304.177194</v>
      </c>
      <c r="K668" t="str">
        <f>"[TestCase(" &amp; J668 &amp; ")]"</f>
        <v>[TestCase("H(25) C(10) 13C(4) N(2) 15N O(2) S", 304.3962, 304.177202, "H25C10^13.003355C4N2^15.000109NO2S", 304.397309, 304.177194)]</v>
      </c>
    </row>
    <row r="669" spans="1:11" x14ac:dyDescent="0.3">
      <c r="A669">
        <v>669</v>
      </c>
      <c r="B669" t="s">
        <v>2725</v>
      </c>
      <c r="C669" s="5">
        <v>304.30810000000002</v>
      </c>
      <c r="D669" s="5">
        <v>304.19904000000002</v>
      </c>
      <c r="E669" t="s">
        <v>5139</v>
      </c>
      <c r="F669">
        <v>304.30818799999997</v>
      </c>
      <c r="G669">
        <v>304.19903140000002</v>
      </c>
      <c r="H669" s="5">
        <f>IF(F669&gt;0,F669-C669,"")</f>
        <v>8.7999999948351615E-5</v>
      </c>
      <c r="I669" s="5">
        <f>IF(G669&gt;0,G669-D669,"")</f>
        <v>-8.6000000010244548E-6</v>
      </c>
      <c r="J669" t="str">
        <f>""""&amp;B669&amp;""", "&amp;C669&amp;", "&amp;D669&amp;", """&amp;E669&amp;""", " &amp; F669 &amp; ", " &amp; G669</f>
        <v>"H(24) C(8) 13C(6) N(2) 15N(2) O(3)", 304.3081, 304.19904, "H24C8^13.003355C6N2^15.000109N2O3", 304.308188, 304.1990314</v>
      </c>
      <c r="K669" t="str">
        <f>"[TestCase(" &amp; J669 &amp; ")]"</f>
        <v>[TestCase("H(24) C(8) 13C(6) N(2) 15N(2) O(3)", 304.3081, 304.19904, "H24C8^13.003355C6N2^15.000109N2O3", 304.308188, 304.1990314)]</v>
      </c>
    </row>
    <row r="670" spans="1:11" x14ac:dyDescent="0.3">
      <c r="A670">
        <v>670</v>
      </c>
      <c r="B670" t="s">
        <v>2728</v>
      </c>
      <c r="C670" s="5">
        <v>304.30739999999997</v>
      </c>
      <c r="D670" s="5">
        <v>304.20535999999998</v>
      </c>
      <c r="E670" t="s">
        <v>5140</v>
      </c>
      <c r="F670">
        <v>304.30747400000001</v>
      </c>
      <c r="G670">
        <v>304.20535139999998</v>
      </c>
      <c r="H670" s="5">
        <f>IF(F670&gt;0,F670-C670,"")</f>
        <v>7.4000000040541636E-5</v>
      </c>
      <c r="I670" s="5">
        <f>IF(G670&gt;0,G670-D670,"")</f>
        <v>-8.6000000010244548E-6</v>
      </c>
      <c r="J670" t="str">
        <f>""""&amp;B670&amp;""", "&amp;C670&amp;", "&amp;D670&amp;", """&amp;E670&amp;""", " &amp; F670 &amp; ", " &amp; G670</f>
        <v>"H(24) C(7) 13C(7) N(3) 15N O(3)", 304.3074, 304.20536, "H24C7^13.003355C7N3^15.000109NO3", 304.307474, 304.2053514</v>
      </c>
      <c r="K670" t="str">
        <f>"[TestCase(" &amp; J670 &amp; ")]"</f>
        <v>[TestCase("H(24) C(7) 13C(7) N(3) 15N O(3)", 304.3074, 304.20536, "H24C7^13.003355C7N3^15.000109NO3", 304.307474, 304.2053514)]</v>
      </c>
    </row>
    <row r="671" spans="1:11" x14ac:dyDescent="0.3">
      <c r="A671">
        <v>671</v>
      </c>
      <c r="B671" t="s">
        <v>2731</v>
      </c>
      <c r="C671" s="5">
        <v>304.31270000000001</v>
      </c>
      <c r="D671" s="5">
        <v>304.20714600000002</v>
      </c>
      <c r="E671" t="s">
        <v>5141</v>
      </c>
      <c r="F671">
        <v>304.31274300000001</v>
      </c>
      <c r="G671">
        <v>304.20713699999999</v>
      </c>
      <c r="H671" s="5">
        <f>IF(F671&gt;0,F671-C671,"")</f>
        <v>4.3000000005122274E-5</v>
      </c>
      <c r="I671" s="5">
        <f>IF(G671&gt;0,G671-D671,"")</f>
        <v>-9.0000000341206032E-6</v>
      </c>
      <c r="J671" t="str">
        <f>""""&amp;B671&amp;""", "&amp;C671&amp;", "&amp;D671&amp;", """&amp;E671&amp;""", " &amp; F671 &amp; ", " &amp; G671</f>
        <v>"H(25) C(8) 13C(7) N 15N(2) O(3)", 304.3127, 304.207146, "H25C8^13.003355C7N^15.000109N2O3", 304.312743, 304.207137</v>
      </c>
      <c r="K671" t="str">
        <f>"[TestCase(" &amp; J671 &amp; ")]"</f>
        <v>[TestCase("H(25) C(8) 13C(7) N 15N(2) O(3)", 304.3127, 304.207146, "H25C8^13.003355C7N^15.000109N2O3", 304.312743, 304.207137)]</v>
      </c>
    </row>
    <row r="672" spans="1:11" x14ac:dyDescent="0.3">
      <c r="A672">
        <v>672</v>
      </c>
      <c r="B672" t="s">
        <v>2734</v>
      </c>
      <c r="C672" s="5">
        <v>305.18119999999999</v>
      </c>
      <c r="D672" s="5">
        <v>305.04128700000001</v>
      </c>
      <c r="E672" t="s">
        <v>5142</v>
      </c>
      <c r="F672">
        <v>305.18136099999998</v>
      </c>
      <c r="G672">
        <v>305.0412852</v>
      </c>
      <c r="H672" s="5">
        <f>IF(F672&gt;0,F672-C672,"")</f>
        <v>1.6099999999141801E-4</v>
      </c>
      <c r="I672" s="5">
        <f>IF(G672&gt;0,G672-D672,"")</f>
        <v>-1.8000000068241206E-6</v>
      </c>
      <c r="J672" t="str">
        <f>""""&amp;B672&amp;""", "&amp;C672&amp;", "&amp;D672&amp;", """&amp;E672&amp;""", " &amp; F672 &amp; ", " &amp; G672</f>
        <v>"H(12) C(9) N(3) O(7) P", 305.1812, 305.041287, "H12C9N3O7P", 305.181361, 305.0412852</v>
      </c>
      <c r="K672" t="str">
        <f>"[TestCase(" &amp; J672 &amp; ")]"</f>
        <v>[TestCase("H(12) C(9) N(3) O(7) P", 305.1812, 305.041287, "H12C9N3O7P", 305.181361, 305.0412852)]</v>
      </c>
    </row>
    <row r="673" spans="1:11" x14ac:dyDescent="0.3">
      <c r="A673">
        <v>673</v>
      </c>
      <c r="B673" t="s">
        <v>2737</v>
      </c>
      <c r="C673" s="5">
        <v>305.30759999999998</v>
      </c>
      <c r="D673" s="5">
        <v>305.06815599999999</v>
      </c>
      <c r="E673" t="s">
        <v>5143</v>
      </c>
      <c r="F673">
        <v>305.30871999999999</v>
      </c>
      <c r="G673">
        <v>305.068153</v>
      </c>
      <c r="H673" s="5">
        <f>IF(F673&gt;0,F673-C673,"")</f>
        <v>1.1200000000144428E-3</v>
      </c>
      <c r="I673" s="5">
        <f>IF(G673&gt;0,G673-D673,"")</f>
        <v>-2.9999999924257281E-6</v>
      </c>
      <c r="J673" t="str">
        <f>""""&amp;B673&amp;""", "&amp;C673&amp;", "&amp;D673&amp;", """&amp;E673&amp;""", " &amp; F673 &amp; ", " &amp; G673</f>
        <v>"H(15) C(10) N(3) O(6) S", 305.3076, 305.068156, "H15C10N3O6S", 305.30872, 305.068153</v>
      </c>
      <c r="K673" t="str">
        <f>"[TestCase(" &amp; J673 &amp; ")]"</f>
        <v>[TestCase("H(15) C(10) N(3) O(6) S", 305.3076, 305.068156, "H15C10N3O6S", 305.30872, 305.068153)]</v>
      </c>
    </row>
    <row r="674" spans="1:11" x14ac:dyDescent="0.3">
      <c r="A674">
        <v>674</v>
      </c>
      <c r="B674" t="s">
        <v>2741</v>
      </c>
      <c r="C674" s="5">
        <v>306.166</v>
      </c>
      <c r="D674" s="5">
        <v>306.02530200000001</v>
      </c>
      <c r="E674" t="s">
        <v>5144</v>
      </c>
      <c r="F674">
        <v>306.16608100000002</v>
      </c>
      <c r="G674">
        <v>306.02530159999998</v>
      </c>
      <c r="H674" s="5">
        <f>IF(F674&gt;0,F674-C674,"")</f>
        <v>8.1000000022868335E-5</v>
      </c>
      <c r="I674" s="5">
        <f>IF(G674&gt;0,G674-D674,"")</f>
        <v>-4.000000330961484E-7</v>
      </c>
      <c r="J674" t="str">
        <f>""""&amp;B674&amp;""", "&amp;C674&amp;", "&amp;D674&amp;", """&amp;E674&amp;""", " &amp; F674 &amp; ", " &amp; G674</f>
        <v>"H(11) C(9) N(2) O(8) P", 306.166, 306.025302, "H11C9N2O8P", 306.166081, 306.0253016</v>
      </c>
      <c r="K674" t="str">
        <f>"[TestCase(" &amp; J674 &amp; ")]"</f>
        <v>[TestCase("H(11) C(9) N(2) O(8) P", 306.166, 306.025302, "H11C9N2O8P", 306.166081, 306.0253016)]</v>
      </c>
    </row>
    <row r="675" spans="1:11" x14ac:dyDescent="0.3">
      <c r="A675">
        <v>675</v>
      </c>
      <c r="B675" t="s">
        <v>2744</v>
      </c>
      <c r="C675" s="5">
        <v>306.26589999999999</v>
      </c>
      <c r="D675" s="5">
        <v>306.09508199999999</v>
      </c>
      <c r="E675" t="s">
        <v>5145</v>
      </c>
      <c r="F675">
        <v>306.26591999999999</v>
      </c>
      <c r="G675">
        <v>306.09507780000001</v>
      </c>
      <c r="H675" s="5">
        <f>IF(F675&gt;0,F675-C675,"")</f>
        <v>2.0000000006348273E-5</v>
      </c>
      <c r="I675" s="5">
        <f>IF(G675&gt;0,G675-D675,"")</f>
        <v>-4.1999999780273356E-6</v>
      </c>
      <c r="J675" t="str">
        <f>""""&amp;B675&amp;""", "&amp;C675&amp;", "&amp;D675&amp;", """&amp;E675&amp;""", " &amp; F675 &amp; ", " &amp; G675</f>
        <v>"H(18) C(12) O(9)", 306.2659, 306.095082, "H18C12O9", 306.26592, 306.0950778</v>
      </c>
      <c r="K675" t="str">
        <f>"[TestCase(" &amp; J675 &amp; ")]"</f>
        <v>[TestCase("H(18) C(12) O(9)", 306.2659, 306.095082, "H18C12O9", 306.26592, 306.0950778)]</v>
      </c>
    </row>
    <row r="676" spans="1:11" x14ac:dyDescent="0.3">
      <c r="A676">
        <v>676</v>
      </c>
      <c r="B676" t="s">
        <v>2747</v>
      </c>
      <c r="C676" s="5">
        <v>306.39330000000001</v>
      </c>
      <c r="D676" s="5">
        <v>306.171876</v>
      </c>
      <c r="E676" t="s">
        <v>5146</v>
      </c>
      <c r="F676">
        <v>0</v>
      </c>
      <c r="G676">
        <v>0</v>
      </c>
      <c r="H676" s="5" t="str">
        <f>IF(F676&gt;0,F676-C676,"")</f>
        <v/>
      </c>
      <c r="I676" s="5" t="str">
        <f>IF(G676&gt;0,G676-D676,"")</f>
        <v/>
      </c>
      <c r="J676" t="str">
        <f>""""&amp;B676&amp;""", "&amp;C676&amp;", "&amp;D676&amp;", """&amp;E676&amp;""", " &amp; F676 &amp; ", " &amp; G676</f>
        <v>"H(26) C(19) N(-2) O(5)", 306.3933, 306.171876, "H26C19O5&gt;N2", 0, 0</v>
      </c>
      <c r="K676" t="str">
        <f>"[TestCase(" &amp; J676 &amp; ")]"</f>
        <v>[TestCase("H(26) C(19) N(-2) O(5)", 306.3933, 306.171876, "H26C19O5&gt;N2", 0, 0)]</v>
      </c>
    </row>
    <row r="677" spans="1:11" x14ac:dyDescent="0.3">
      <c r="A677">
        <v>677</v>
      </c>
      <c r="B677" t="s">
        <v>2755</v>
      </c>
      <c r="C677" s="5">
        <v>308.33300000000003</v>
      </c>
      <c r="D677" s="5">
        <v>308.14845500000001</v>
      </c>
      <c r="E677" t="s">
        <v>5147</v>
      </c>
      <c r="F677">
        <v>308.33316000000002</v>
      </c>
      <c r="G677">
        <v>308.14844799999997</v>
      </c>
      <c r="H677" s="5">
        <f>IF(F677&gt;0,F677-C677,"")</f>
        <v>1.5999999999394277E-4</v>
      </c>
      <c r="I677" s="5">
        <f>IF(G677&gt;0,G677-D677,"")</f>
        <v>-7.0000000391701178E-6</v>
      </c>
      <c r="J677" t="str">
        <f>""""&amp;B677&amp;""", "&amp;C677&amp;", "&amp;D677&amp;", """&amp;E677&amp;""", " &amp; F677 &amp; ", " &amp; G677</f>
        <v>"H(20) C(14) N(4) O(4)", 308.333, 308.148455, "H20C14N4O4", 308.33316, 308.148448</v>
      </c>
      <c r="K677" t="str">
        <f>"[TestCase(" &amp; J677 &amp; ")]"</f>
        <v>[TestCase("H(20) C(14) N(4) O(4)", 308.333, 308.148455, "H20C14N4O4", 308.33316, 308.148448)]</v>
      </c>
    </row>
    <row r="678" spans="1:11" x14ac:dyDescent="0.3">
      <c r="A678">
        <v>678</v>
      </c>
      <c r="B678" t="s">
        <v>2758</v>
      </c>
      <c r="C678" s="5">
        <v>309.40390000000002</v>
      </c>
      <c r="D678" s="5">
        <v>309.205242</v>
      </c>
      <c r="E678" t="s">
        <v>5148</v>
      </c>
      <c r="F678">
        <v>309.404</v>
      </c>
      <c r="G678">
        <v>309.20523120000001</v>
      </c>
      <c r="H678" s="5">
        <f>IF(F678&gt;0,F678-C678,"")</f>
        <v>9.9999999974897946E-5</v>
      </c>
      <c r="I678" s="5">
        <f>IF(G678&gt;0,G678-D678,"")</f>
        <v>-1.0799999984101305E-5</v>
      </c>
      <c r="J678" t="str">
        <f>""""&amp;B678&amp;""", "&amp;C678&amp;", "&amp;D678&amp;", """&amp;E678&amp;""", " &amp; F678 &amp; ", " &amp; G678</f>
        <v>"H(27) C(16) N(3) O(3)", 309.4039, 309.205242, "H27C16N3O3", 309.404, 309.2052312</v>
      </c>
      <c r="K678" t="str">
        <f>"[TestCase(" &amp; J678 &amp; ")]"</f>
        <v>[TestCase("H(27) C(16) N(3) O(3)", 309.4039, 309.205242, "H27C16N3O3", 309.404, 309.2052312)]</v>
      </c>
    </row>
    <row r="679" spans="1:11" x14ac:dyDescent="0.3">
      <c r="A679">
        <v>679</v>
      </c>
      <c r="B679" t="s">
        <v>2761</v>
      </c>
      <c r="C679" s="5">
        <v>310.2577</v>
      </c>
      <c r="D679" s="5">
        <v>310.04773799999998</v>
      </c>
      <c r="E679" t="s">
        <v>5149</v>
      </c>
      <c r="F679">
        <v>310.2577</v>
      </c>
      <c r="G679">
        <v>310.04773599999999</v>
      </c>
      <c r="H679" s="5">
        <f>IF(F679&gt;0,F679-C679,"")</f>
        <v>0</v>
      </c>
      <c r="I679" s="5">
        <f>IF(G679&gt;0,G679-D679,"")</f>
        <v>-1.9999999949504854E-6</v>
      </c>
      <c r="J679" t="str">
        <f>""""&amp;B679&amp;""", "&amp;C679&amp;", "&amp;D679&amp;", """&amp;E679&amp;""", " &amp; F679 &amp; ", " &amp; G679</f>
        <v>"H(10) C(17) O(6)", 310.2577, 310.047738, "H10C17O6", 310.2577, 310.047736</v>
      </c>
      <c r="K679" t="str">
        <f>"[TestCase(" &amp; J679 &amp; ")]"</f>
        <v>[TestCase("H(10) C(17) O(6)", 310.2577, 310.047738, "H10C17O6", 310.2577, 310.047736)]</v>
      </c>
    </row>
    <row r="680" spans="1:11" x14ac:dyDescent="0.3">
      <c r="A680">
        <v>680</v>
      </c>
      <c r="B680" t="s">
        <v>2764</v>
      </c>
      <c r="C680" s="5">
        <v>310.41180000000003</v>
      </c>
      <c r="D680" s="5">
        <v>310.13511299999999</v>
      </c>
      <c r="E680" t="s">
        <v>5150</v>
      </c>
      <c r="F680">
        <v>310.41286000000002</v>
      </c>
      <c r="G680">
        <v>310.1351062</v>
      </c>
      <c r="H680" s="5">
        <f>IF(F680&gt;0,F680-C680,"")</f>
        <v>1.059999999995398E-3</v>
      </c>
      <c r="I680" s="5">
        <f>IF(G680&gt;0,G680-D680,"")</f>
        <v>-6.7999999942003342E-6</v>
      </c>
      <c r="J680" t="str">
        <f>""""&amp;B680&amp;""", "&amp;C680&amp;", "&amp;D680&amp;", """&amp;E680&amp;""", " &amp; F680 &amp; ", " &amp; G680</f>
        <v>"H(22) C(15) N(2) O(3) S", 310.4118, 310.135113, "H22C15N2O3S", 310.41286, 310.1351062</v>
      </c>
      <c r="K680" t="str">
        <f>"[TestCase(" &amp; J680 &amp; ")]"</f>
        <v>[TestCase("H(22) C(15) N(2) O(3) S", 310.4118, 310.135113, "H22C15N2O3S", 310.41286, 310.1351062)]</v>
      </c>
    </row>
    <row r="681" spans="1:11" x14ac:dyDescent="0.3">
      <c r="A681">
        <v>681</v>
      </c>
      <c r="B681" t="s">
        <v>2767</v>
      </c>
      <c r="C681" s="5">
        <v>311.44290000000001</v>
      </c>
      <c r="D681" s="5">
        <v>311.16674799999998</v>
      </c>
      <c r="E681" t="s">
        <v>5151</v>
      </c>
      <c r="F681">
        <v>311.44402000000002</v>
      </c>
      <c r="G681">
        <v>311.16673900000001</v>
      </c>
      <c r="H681" s="5">
        <f>IF(F681&gt;0,F681-C681,"")</f>
        <v>1.1200000000144428E-3</v>
      </c>
      <c r="I681" s="5">
        <f>IF(G681&gt;0,G681-D681,"")</f>
        <v>-8.9999999772771844E-6</v>
      </c>
      <c r="J681" t="str">
        <f>""""&amp;B681&amp;""", "&amp;C681&amp;", "&amp;D681&amp;", """&amp;E681&amp;""", " &amp; F681 &amp; ", " &amp; G681</f>
        <v>"H(25) C(15) N(3) O(2) S", 311.4429, 311.166748, "H25C15N3O2S", 311.44402, 311.166739</v>
      </c>
      <c r="K681" t="str">
        <f>"[TestCase(" &amp; J681 &amp; ")]"</f>
        <v>[TestCase("H(25) C(15) N(3) O(2) S", 311.4429, 311.166748, "H25C15N3O2S", 311.44402, 311.166739)]</v>
      </c>
    </row>
    <row r="682" spans="1:11" x14ac:dyDescent="0.3">
      <c r="A682">
        <v>682</v>
      </c>
      <c r="B682" t="s">
        <v>2770</v>
      </c>
      <c r="C682" s="5">
        <v>312.42770000000002</v>
      </c>
      <c r="D682" s="5">
        <v>312.15076299999998</v>
      </c>
      <c r="E682" t="s">
        <v>5152</v>
      </c>
      <c r="F682">
        <v>312.42874</v>
      </c>
      <c r="G682">
        <v>312.15075539999998</v>
      </c>
      <c r="H682" s="5">
        <f>IF(F682&gt;0,F682-C682,"")</f>
        <v>1.0399999999890497E-3</v>
      </c>
      <c r="I682" s="5">
        <f>IF(G682&gt;0,G682-D682,"")</f>
        <v>-7.6000000035492121E-6</v>
      </c>
      <c r="J682" t="str">
        <f>""""&amp;B682&amp;""", "&amp;C682&amp;", "&amp;D682&amp;", """&amp;E682&amp;""", " &amp; F682 &amp; ", " &amp; G682</f>
        <v>"H(24) C(15) N(2) O(3) S", 312.4277, 312.150763, "H24C15N2O3S", 312.42874, 312.1507554</v>
      </c>
      <c r="K682" t="str">
        <f>"[TestCase(" &amp; J682 &amp; ")]"</f>
        <v>[TestCase("H(24) C(15) N(2) O(3) S", 312.4277, 312.150763, "H24C15N2O3S", 312.42874, 312.1507554)]</v>
      </c>
    </row>
    <row r="683" spans="1:11" x14ac:dyDescent="0.3">
      <c r="A683">
        <v>683</v>
      </c>
      <c r="B683" t="s">
        <v>2773</v>
      </c>
      <c r="C683" s="5">
        <v>314.41860000000003</v>
      </c>
      <c r="D683" s="5">
        <v>314.18819500000001</v>
      </c>
      <c r="E683" t="s">
        <v>5153</v>
      </c>
      <c r="F683">
        <v>314.41863999999998</v>
      </c>
      <c r="G683">
        <v>314.1881846</v>
      </c>
      <c r="H683" s="5">
        <f>IF(F683&gt;0,F683-C683,"")</f>
        <v>3.9999999955853127E-5</v>
      </c>
      <c r="I683" s="5">
        <f>IF(G683&gt;0,G683-D683,"")</f>
        <v>-1.0400000007848575E-5</v>
      </c>
      <c r="J683" t="str">
        <f>""""&amp;B683&amp;""", "&amp;C683&amp;", "&amp;D683&amp;", """&amp;E683&amp;""", " &amp; F683 &amp; ", " &amp; G683</f>
        <v>"H(26) C(20) O(3)", 314.4186, 314.188195, "H26C20O3", 314.41864, 314.1881846</v>
      </c>
      <c r="K683" t="str">
        <f>"[TestCase(" &amp; J683 &amp; ")]"</f>
        <v>[TestCase("H(26) C(20) O(3)", 314.4186, 314.188195, "H26C20O3", 314.41864, 314.1881846)]</v>
      </c>
    </row>
    <row r="684" spans="1:11" x14ac:dyDescent="0.3">
      <c r="A684">
        <v>684</v>
      </c>
      <c r="B684" t="s">
        <v>2776</v>
      </c>
      <c r="C684" s="5">
        <v>316.3759</v>
      </c>
      <c r="D684" s="5">
        <v>316.13808799999998</v>
      </c>
      <c r="E684" t="s">
        <v>5154</v>
      </c>
      <c r="F684">
        <v>316.375901</v>
      </c>
      <c r="G684">
        <v>316.13807960000003</v>
      </c>
      <c r="H684" s="5">
        <f>IF(F684&gt;0,F684-C684,"")</f>
        <v>9.9999999747524271E-7</v>
      </c>
      <c r="I684" s="5">
        <f>IF(G684&gt;0,G684-D684,"")</f>
        <v>-8.3999999560546712E-6</v>
      </c>
      <c r="J684" t="str">
        <f>""""&amp;B684&amp;""", "&amp;C684&amp;", "&amp;D684&amp;", """&amp;E684&amp;""", " &amp; F684 &amp; ", " &amp; G684</f>
        <v>"H(21) C(22) P", 316.3759, 316.138088, "H21C22P", 316.375901, 316.1380796</v>
      </c>
      <c r="K684" t="str">
        <f>"[TestCase(" &amp; J684 &amp; ")]"</f>
        <v>[TestCase("H(21) C(22) P", 316.3759, 316.138088, "H21C22P", 316.375901, 316.1380796)]</v>
      </c>
    </row>
    <row r="685" spans="1:11" x14ac:dyDescent="0.3">
      <c r="A685">
        <v>685</v>
      </c>
      <c r="B685" t="s">
        <v>2779</v>
      </c>
      <c r="C685" s="5">
        <v>316.43450000000001</v>
      </c>
      <c r="D685" s="5">
        <v>316.203845</v>
      </c>
      <c r="E685" t="s">
        <v>5155</v>
      </c>
      <c r="F685">
        <v>316.43452000000002</v>
      </c>
      <c r="G685">
        <v>316.20383379999998</v>
      </c>
      <c r="H685" s="5">
        <f>IF(F685&gt;0,F685-C685,"")</f>
        <v>2.0000000006348273E-5</v>
      </c>
      <c r="I685" s="5">
        <f>IF(G685&gt;0,G685-D685,"")</f>
        <v>-1.1200000017197453E-5</v>
      </c>
      <c r="J685" t="str">
        <f>""""&amp;B685&amp;""", "&amp;C685&amp;", "&amp;D685&amp;", """&amp;E685&amp;""", " &amp; F685 &amp; ", " &amp; G685</f>
        <v>"H(28) C(20) O(3)", 316.4345, 316.203845, "H28C20O3", 316.43452, 316.2038338</v>
      </c>
      <c r="K685" t="str">
        <f>"[TestCase(" &amp; J685 &amp; ")]"</f>
        <v>[TestCase("H(28) C(20) O(3)", 316.4345, 316.203845, "H28C20O3", 316.43452, 316.2038338)]</v>
      </c>
    </row>
  </sheetData>
  <sortState xmlns:xlrd2="http://schemas.microsoft.com/office/spreadsheetml/2017/richdata2" ref="A2:K685">
    <sortCondition ref="A2:A6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9965-5F77-4E53-B616-E62378D6DE2A}">
  <dimension ref="A1:P13"/>
  <sheetViews>
    <sheetView workbookViewId="0"/>
  </sheetViews>
  <sheetFormatPr defaultRowHeight="14.4" x14ac:dyDescent="0.3"/>
  <cols>
    <col min="2" max="2" width="12.88671875" bestFit="1" customWidth="1"/>
    <col min="3" max="3" width="18.21875" customWidth="1"/>
  </cols>
  <sheetData>
    <row r="1" spans="1:16" x14ac:dyDescent="0.3">
      <c r="A1" t="s">
        <v>2243</v>
      </c>
      <c r="B1" t="s">
        <v>4456</v>
      </c>
      <c r="C1">
        <v>162.05282</v>
      </c>
      <c r="D1">
        <f>C1</f>
        <v>162.05282</v>
      </c>
      <c r="G1" t="s">
        <v>2243</v>
      </c>
      <c r="H1">
        <v>5</v>
      </c>
      <c r="I1" t="s">
        <v>4456</v>
      </c>
      <c r="L1" t="s">
        <v>4463</v>
      </c>
      <c r="M1" t="s">
        <v>4464</v>
      </c>
      <c r="N1" t="s">
        <v>4465</v>
      </c>
      <c r="O1" t="s">
        <v>4455</v>
      </c>
      <c r="P1" t="s">
        <v>4466</v>
      </c>
    </row>
    <row r="2" spans="1:16" x14ac:dyDescent="0.3">
      <c r="B2" t="s">
        <v>4453</v>
      </c>
      <c r="C2">
        <v>14.015650000000001</v>
      </c>
      <c r="D2">
        <f>C2</f>
        <v>14.015650000000001</v>
      </c>
      <c r="G2" t="s">
        <v>2409</v>
      </c>
      <c r="H2">
        <v>4</v>
      </c>
      <c r="I2" t="s">
        <v>4457</v>
      </c>
      <c r="K2" t="s">
        <v>803</v>
      </c>
      <c r="L2">
        <f>6*5</f>
        <v>30</v>
      </c>
      <c r="M2">
        <f>8*4</f>
        <v>32</v>
      </c>
      <c r="N2">
        <f>SUM(L2:M2)</f>
        <v>62</v>
      </c>
      <c r="O2">
        <v>84</v>
      </c>
      <c r="P2">
        <f>O2-N2</f>
        <v>22</v>
      </c>
    </row>
    <row r="3" spans="1:16" x14ac:dyDescent="0.3">
      <c r="B3" t="s">
        <v>2134</v>
      </c>
      <c r="C3">
        <v>148.037173</v>
      </c>
      <c r="D3">
        <f>D1-D2</f>
        <v>148.03717</v>
      </c>
      <c r="G3" t="s">
        <v>2690</v>
      </c>
      <c r="H3">
        <v>2</v>
      </c>
      <c r="I3" t="s">
        <v>4454</v>
      </c>
      <c r="K3" t="s">
        <v>4460</v>
      </c>
      <c r="L3">
        <f>10*5</f>
        <v>50</v>
      </c>
      <c r="M3">
        <f>13*4</f>
        <v>52</v>
      </c>
      <c r="N3">
        <f t="shared" ref="N3:N6" si="0">SUM(L3:M3)</f>
        <v>102</v>
      </c>
      <c r="O3">
        <v>135</v>
      </c>
      <c r="P3">
        <f t="shared" ref="P3:P6" si="1">O3-N3</f>
        <v>33</v>
      </c>
    </row>
    <row r="4" spans="1:16" x14ac:dyDescent="0.3">
      <c r="G4" t="s">
        <v>4459</v>
      </c>
      <c r="H4">
        <v>1</v>
      </c>
      <c r="I4" t="s">
        <v>4458</v>
      </c>
      <c r="K4" t="s">
        <v>4461</v>
      </c>
      <c r="M4">
        <v>4</v>
      </c>
      <c r="N4">
        <f t="shared" si="0"/>
        <v>4</v>
      </c>
      <c r="O4">
        <v>6</v>
      </c>
      <c r="P4">
        <f t="shared" si="1"/>
        <v>2</v>
      </c>
    </row>
    <row r="5" spans="1:16" x14ac:dyDescent="0.3">
      <c r="K5" t="s">
        <v>892</v>
      </c>
      <c r="L5">
        <f>5*5</f>
        <v>25</v>
      </c>
      <c r="M5">
        <f>5*4</f>
        <v>20</v>
      </c>
      <c r="N5">
        <f t="shared" si="0"/>
        <v>45</v>
      </c>
      <c r="O5">
        <v>61</v>
      </c>
      <c r="P5">
        <f t="shared" si="1"/>
        <v>16</v>
      </c>
    </row>
    <row r="6" spans="1:16" x14ac:dyDescent="0.3">
      <c r="C6">
        <v>180.06339</v>
      </c>
      <c r="K6" t="s">
        <v>4458</v>
      </c>
      <c r="M6">
        <v>1</v>
      </c>
      <c r="N6">
        <f t="shared" si="0"/>
        <v>1</v>
      </c>
      <c r="O6">
        <v>1</v>
      </c>
      <c r="P6">
        <f t="shared" si="1"/>
        <v>0</v>
      </c>
    </row>
    <row r="7" spans="1:16" x14ac:dyDescent="0.3">
      <c r="C7">
        <v>162.05282299999999</v>
      </c>
    </row>
    <row r="8" spans="1:16" x14ac:dyDescent="0.3">
      <c r="C8">
        <f>C6-C7</f>
        <v>18.010567000000009</v>
      </c>
    </row>
    <row r="9" spans="1:16" x14ac:dyDescent="0.3">
      <c r="K9" t="s">
        <v>4462</v>
      </c>
    </row>
    <row r="10" spans="1:16" x14ac:dyDescent="0.3">
      <c r="B10" t="s">
        <v>2243</v>
      </c>
      <c r="C10" t="s">
        <v>4456</v>
      </c>
      <c r="D10">
        <v>162.05282</v>
      </c>
    </row>
    <row r="11" spans="1:16" x14ac:dyDescent="0.3">
      <c r="B11" t="s">
        <v>2409</v>
      </c>
      <c r="C11" t="s">
        <v>4457</v>
      </c>
      <c r="D11">
        <v>203.07937000000001</v>
      </c>
    </row>
    <row r="12" spans="1:16" x14ac:dyDescent="0.3">
      <c r="B12" t="s">
        <v>2690</v>
      </c>
      <c r="C12" t="s">
        <v>4467</v>
      </c>
      <c r="D12">
        <v>291.09541000000002</v>
      </c>
      <c r="E12">
        <f>D12 - 15.99492</f>
        <v>275.10049000000004</v>
      </c>
    </row>
    <row r="13" spans="1:16" x14ac:dyDescent="0.3">
      <c r="B13" t="s">
        <v>2008</v>
      </c>
      <c r="C13" t="s">
        <v>4468</v>
      </c>
      <c r="D13">
        <v>132.04226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UniMod_Modifications</vt:lpstr>
      <vt:lpstr>UnitTestItems</vt:lpstr>
      <vt:lpstr>HexPentFormula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Monroe</dc:creator>
  <cp:lastModifiedBy>Matthew Monroe</cp:lastModifiedBy>
  <dcterms:created xsi:type="dcterms:W3CDTF">2021-04-13T03:26:34Z</dcterms:created>
  <dcterms:modified xsi:type="dcterms:W3CDTF">2021-04-16T22:57:22Z</dcterms:modified>
</cp:coreProperties>
</file>