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570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M51" i="1" s="1"/>
  <c r="M50" i="1" l="1"/>
  <c r="M52" i="1" s="1"/>
</calcChain>
</file>

<file path=xl/sharedStrings.xml><?xml version="1.0" encoding="utf-8"?>
<sst xmlns="http://schemas.openxmlformats.org/spreadsheetml/2006/main" count="539" uniqueCount="285">
  <si>
    <t>Chromatography</t>
  </si>
  <si>
    <t>Fraction of repeat peptide IDs with divergent RT</t>
  </si>
  <si>
    <t>-4 min</t>
  </si>
  <si>
    <t>Fraction</t>
  </si>
  <si>
    <t>Estimates very early peak broadening</t>
  </si>
  <si>
    <t>Fraction of all peptides identified at least 4 min earlier than max MS1 for ID</t>
  </si>
  <si>
    <t>+4 min</t>
  </si>
  <si>
    <t>Estimates very late peak broadening</t>
  </si>
  <si>
    <t>Fraction of all peptides identified at least 4 min later than max MS1 for ID</t>
  </si>
  <si>
    <t>Interquartile retention time period</t>
  </si>
  <si>
    <t>Period (min)</t>
  </si>
  <si>
    <t>min</t>
  </si>
  <si>
    <t>Longer times indicate better chromatographic separation</t>
  </si>
  <si>
    <t>Time period over which 50% of peptides are identified</t>
  </si>
  <si>
    <t>Pep ID rate</t>
  </si>
  <si>
    <t>Peps/min</t>
  </si>
  <si>
    <t>Higher rates indicate efficient sampling and identification</t>
  </si>
  <si>
    <t>Peak width at half-height for IDs</t>
  </si>
  <si>
    <t>Median value</t>
  </si>
  <si>
    <t>S</t>
  </si>
  <si>
    <t>Sharper peak widths indicate better chromatographic separation</t>
  </si>
  <si>
    <t>Tighter distributions indicate more peak width uniformity</t>
  </si>
  <si>
    <t xml:space="preserve">Measure of the distribution of the peak widths; small values indicate consistency </t>
  </si>
  <si>
    <t>Peak widths at half-max over RT deciles for IDs</t>
  </si>
  <si>
    <t>First decile</t>
  </si>
  <si>
    <t>s</t>
  </si>
  <si>
    <t>Estimates peak widths at the beginning of the gradient</t>
  </si>
  <si>
    <t>Median peak width for identified peptides in last RT decile (late)</t>
  </si>
  <si>
    <t>Last decile</t>
  </si>
  <si>
    <t>Estimates peak widths at the end of the gradient</t>
  </si>
  <si>
    <t>Median peak widths for identified peptides in first RT decile (early)</t>
  </si>
  <si>
    <t xml:space="preserve">s </t>
  </si>
  <si>
    <t>Estimates peak widths in the middle of the gradient</t>
  </si>
  <si>
    <t>Median peak width for identified peptides in median RT decile (middle)</t>
  </si>
  <si>
    <t>Average elution order differences</t>
  </si>
  <si>
    <t>Between</t>
  </si>
  <si>
    <t>Percent</t>
  </si>
  <si>
    <t>Estimates peptide elution similarity run to run</t>
  </si>
  <si>
    <t>Average elution rank order difference for identified peptides between series</t>
  </si>
  <si>
    <t>Betw/in</t>
  </si>
  <si>
    <t>Ratio</t>
  </si>
  <si>
    <t>Estimates peptide elution similarity between series</t>
  </si>
  <si>
    <t>Ratio of average rank order difference between series to average rank order differences within a series (low values indicate similarity between series)</t>
  </si>
  <si>
    <t xml:space="preserve">Fraction of extra early eluting peptides in row series </t>
  </si>
  <si>
    <t xml:space="preserve">Fraction of extra late eluting peptides in row series </t>
  </si>
  <si>
    <t>Dynamic Sampling</t>
  </si>
  <si>
    <t>Ratio of peptide ions IDed by different numbers of spectra</t>
  </si>
  <si>
    <t>Once/twice</t>
  </si>
  <si>
    <t>Estimates oversampling</t>
  </si>
  <si>
    <t>Ratio of peptides identified by 1 spectrum divided by number identified by 2 spectra</t>
  </si>
  <si>
    <t>Twice/thrice</t>
  </si>
  <si>
    <t>Ratio of peptides identified by 2 spectra divided by number identified by 3 spectra</t>
  </si>
  <si>
    <t>Spectrum counts</t>
  </si>
  <si>
    <t>MS1 scans/full</t>
  </si>
  <si>
    <t>Count</t>
  </si>
  <si>
    <t>Fewer MS1 scans indicates more sampling</t>
  </si>
  <si>
    <t>Number of MS1 scans taken over C-2A</t>
  </si>
  <si>
    <t>MS2 scans</t>
  </si>
  <si>
    <t>More MS2 scans indicates more sampling</t>
  </si>
  <si>
    <t>Number of MS2 scans taken over C-2A</t>
  </si>
  <si>
    <t>MS1 max / MS1 sampled abundance ratio IDs</t>
  </si>
  <si>
    <t>Median all IDs</t>
  </si>
  <si>
    <t>Estimates position on peak where sampled for peptides of all abundances</t>
  </si>
  <si>
    <t>Ratio of MS1 maximum to MS1 value at sampling for median decile of peptides by MS1 maximum intensity (1 = sampled at peak maxima)</t>
  </si>
  <si>
    <t>MS1 max/ MS1 sampled abundance ratio IDs</t>
  </si>
  <si>
    <t xml:space="preserve">Med bottom 1/2 </t>
  </si>
  <si>
    <t>Estimates position on peak where sampled for  least  abundant 50% of peptides</t>
  </si>
  <si>
    <t>Ratio of MS1 maximum to MS1 value at sampling for bottom 50% of peptides by MS1 maximum intensity  (1 = sampled at peak maxima)</t>
  </si>
  <si>
    <t>Ion Source</t>
  </si>
  <si>
    <t>MS1 during middle (and early) peptide retention period</t>
  </si>
  <si>
    <t>MS1 jumps &gt;10x</t>
  </si>
  <si>
    <t>Flags ESI instability</t>
  </si>
  <si>
    <t>Number of times where MS1 signal greatly decreased between adjacent scans more than 10-fold (electrospray instability)</t>
  </si>
  <si>
    <t>MS1 falls &gt;10x</t>
  </si>
  <si>
    <t>Number of times where MS1 signal greatly increases between adjacent scans more than 10-fold (electrospray instability)</t>
  </si>
  <si>
    <t>Precursor m/z for IDs</t>
  </si>
  <si>
    <t>Median</t>
  </si>
  <si>
    <t>Th</t>
  </si>
  <si>
    <t>Higher median m/z can correlate with inefficient or partial ionization</t>
  </si>
  <si>
    <t>IDs by char state (relative to 2+)</t>
  </si>
  <si>
    <t>Charge 1+</t>
  </si>
  <si>
    <t>High ratio of 1+ / 2+  peptides may indicate inefficient ionization</t>
  </si>
  <si>
    <t>Number 1+ peptides over 2+ peptides</t>
  </si>
  <si>
    <t>Charge 3+</t>
  </si>
  <si>
    <t>High ratio of 3+ / 2+  peptides may indicate inefficient ionization</t>
  </si>
  <si>
    <t>Number 3+ peptides over 2+ peptides</t>
  </si>
  <si>
    <t>Charge 4+</t>
  </si>
  <si>
    <t>High ratio of 4+ / 2+  peptides may indicate inefficient ionization</t>
  </si>
  <si>
    <t>Number 4+ peptides over 2+ peptides</t>
  </si>
  <si>
    <t>MS1 Signal</t>
  </si>
  <si>
    <t>Ion injection times for IDs</t>
  </si>
  <si>
    <t>MS1 median</t>
  </si>
  <si>
    <t xml:space="preserve">ms </t>
  </si>
  <si>
    <t>Lower times indicate an abundance of ions</t>
  </si>
  <si>
    <t>S/N median</t>
  </si>
  <si>
    <t>None</t>
  </si>
  <si>
    <t>Higher MS1 S/N may correlate with higher signal discrimination</t>
  </si>
  <si>
    <t>Median signal-to-noise value (ratio of maximum to median peak height) for MS1 spectra up to and including C-2A</t>
  </si>
  <si>
    <t>TIC median</t>
  </si>
  <si>
    <t>Counts/1000</t>
  </si>
  <si>
    <t>Estimates the total absolute signal for peptides (may vary significantly between instruments)</t>
  </si>
  <si>
    <t>MS1 ID max</t>
  </si>
  <si>
    <t>95/5 pctile</t>
  </si>
  <si>
    <t>Estimates the dynamic range of the peptide signals</t>
  </si>
  <si>
    <t>Ratio of 95th over 5th percentile MS1 maximum intensity values for identified peptides (approximates dynamic range of signal)</t>
  </si>
  <si>
    <t>Counts</t>
  </si>
  <si>
    <t>Estimates the median MS1 signal for peptides</t>
  </si>
  <si>
    <t>Median maximum MS1 value for identified peptides</t>
  </si>
  <si>
    <t>MS1 intensity variation for peptides</t>
  </si>
  <si>
    <t>Within series</t>
  </si>
  <si>
    <t>Used to monitor relative intensity difference with a series</t>
  </si>
  <si>
    <t>Average of between series intensity variations for identified peptides</t>
  </si>
  <si>
    <t>Used to monitor relative intensity differences with a series compared with between series</t>
  </si>
  <si>
    <t>Ratio of average intensity variation between series to average intensity variation within a series (low values indicate similarity between series)</t>
  </si>
  <si>
    <t>Precursor m/z – Peptide ion m/z</t>
  </si>
  <si>
    <t>Measures the accuracy of the identifications</t>
  </si>
  <si>
    <t>Median real value of precursor errors</t>
  </si>
  <si>
    <t>Mean absolute</t>
  </si>
  <si>
    <t>Mean of the absolute precursor errors</t>
  </si>
  <si>
    <t>ppm median</t>
  </si>
  <si>
    <t xml:space="preserve">ppm </t>
  </si>
  <si>
    <t>Median real value of precursor errors in ppm</t>
  </si>
  <si>
    <t>ppm interQ</t>
  </si>
  <si>
    <t>Measures the distribution of the real accuracy measurements</t>
  </si>
  <si>
    <t>MS2 Signal</t>
  </si>
  <si>
    <t>MS2 ID S/N</t>
  </si>
  <si>
    <t>Higher S/N correlates with increased frequency of peptide identification</t>
  </si>
  <si>
    <t>Median S/N (ratio of maximum to median peak height) for identified MS2 spectra</t>
  </si>
  <si>
    <t>MS2 ID peaks</t>
  </si>
  <si>
    <t>Higher peak counts can correlate with more signal</t>
  </si>
  <si>
    <t>Fraction of MS2 identified at different MS1 max quartiles</t>
  </si>
  <si>
    <t>ID fract Q1</t>
  </si>
  <si>
    <t>Higher fractions of identified MS2 spectra indicate efficiency of detection and sampling</t>
  </si>
  <si>
    <t>Fraction of total MS2 scans identified in the first quartile of peptides sorted by MS1 maximum intensity</t>
  </si>
  <si>
    <t>ID fract Q2</t>
  </si>
  <si>
    <t>Fraction of totalMS2 scans identified in the second quartile of peptides sorted by MS1 maximum intensity</t>
  </si>
  <si>
    <t>ID fract Q3</t>
  </si>
  <si>
    <t>Fraction of totalMS2 scans identified in the third quartile of peptides sorted by MS1 maximum intensity</t>
  </si>
  <si>
    <t>ID fract Q4</t>
  </si>
  <si>
    <t>Fraction of totalMS2 scans identified in the last quartile of peptides sorted by MS1 maximum intensity</t>
  </si>
  <si>
    <t>Peptide Identification</t>
  </si>
  <si>
    <t>MS2 ID score</t>
  </si>
  <si>
    <t>fval</t>
  </si>
  <si>
    <t>Higher scores correlate with higher S/N and frequency of identification</t>
  </si>
  <si>
    <t>Median peptide identification score for all peptides; higher scores generally correlate with increased MS2 S/N</t>
  </si>
  <si>
    <t>Tryptic peptide count</t>
  </si>
  <si>
    <t>Identifications</t>
  </si>
  <si>
    <t>Total identifications correlate with high levels of peptide signals, performance</t>
  </si>
  <si>
    <t>Number of MS2 spectra identifying tryptic peptides ions (total “spectral counts”)</t>
  </si>
  <si>
    <t>Ions</t>
  </si>
  <si>
    <t>A good overall performance measure</t>
  </si>
  <si>
    <t>Number of tryptic peptide ions identified; ions differing by charge state and/or modification state are counted separately</t>
  </si>
  <si>
    <t>Tryptic peptide counts</t>
  </si>
  <si>
    <t>Peptides</t>
  </si>
  <si>
    <t>Number of unique tryptic peptide sequences identified</t>
  </si>
  <si>
    <t>Peptide counts</t>
  </si>
  <si>
    <t>Semi/tryptic peptides</t>
  </si>
  <si>
    <t>Indicates prevalence of semitryptic peptides in sample; increasing ratios may indicate changes in sample or in source</t>
  </si>
  <si>
    <t>Category</t>
  </si>
  <si>
    <t>Description</t>
  </si>
  <si>
    <t>Metric</t>
  </si>
  <si>
    <t>Metric_Group</t>
  </si>
  <si>
    <t>Units</t>
  </si>
  <si>
    <t>Lower</t>
  </si>
  <si>
    <t>Higher</t>
  </si>
  <si>
    <t>MS2 median</t>
  </si>
  <si>
    <t>Used to detect differences in the numbers of early peptides</t>
  </si>
  <si>
    <t>Estimates relative frequency of early eluting peptides</t>
  </si>
  <si>
    <t>Used to detect differences in the numbers of late peptides</t>
  </si>
  <si>
    <t>Estimates relative frequency of late eluting peptides</t>
  </si>
  <si>
    <t>Rate of peptide identification during C-2A</t>
  </si>
  <si>
    <t>Median peak widths for all identified unique peptides (s)</t>
  </si>
  <si>
    <t>MS1 ion injection time</t>
  </si>
  <si>
    <t>MS2 ion injection time</t>
  </si>
  <si>
    <t>Reflects sample concentration.  Lower concentrations lead to higher ion injection times.</t>
  </si>
  <si>
    <t>Median m/z value for all identified
peptides (unique ions)</t>
  </si>
  <si>
    <t>Median TIC value for identified peptides over same time period as used for MS1-2A</t>
  </si>
  <si>
    <t>Interquartile distance in ppm of the precursor errors</t>
  </si>
  <si>
    <t>Median number of peaks in an MS2 scan</t>
  </si>
  <si>
    <t>Ratio of semi/full tryptic peptides</t>
  </si>
  <si>
    <t>Code</t>
  </si>
  <si>
    <t>Optimal</t>
  </si>
  <si>
    <t>Purpose</t>
  </si>
  <si>
    <t>Interquartile distance</t>
  </si>
  <si>
    <t>N/A</t>
  </si>
  <si>
    <t>Fraction of peptides identified more than 4 minutes later than the chromatographic peak apex</t>
  </si>
  <si>
    <t>Fraction of peptides identified more than 4 minutes earlier than the chromatographic peak apex</t>
  </si>
  <si>
    <t>Median peak width for all peptides</t>
  </si>
  <si>
    <t>Median peak width during middle 50% of separation</t>
  </si>
  <si>
    <t>Median peak width during first 10% of separation</t>
  </si>
  <si>
    <t>Median peak width during last 10% of separation</t>
  </si>
  <si>
    <t>Median peak width during middle 10% of separation</t>
  </si>
  <si>
    <t>Number of MS1 scans taken over middle 50% of separation</t>
  </si>
  <si>
    <t>Number of MS2 scans taken over middle 50% of separation</t>
  </si>
  <si>
    <t>Median of MS1 max / MS1 sampled abundance</t>
  </si>
  <si>
    <t>Median of MS1 max / MS1 sampled abundance; limit to bottom 50% of peptides by abundance</t>
  </si>
  <si>
    <t>Occurrences of MS1 jumping &gt;10x</t>
  </si>
  <si>
    <t>Occurrences of MS1 falling &gt;10x</t>
  </si>
  <si>
    <t>Median precursor m/z for all peptides</t>
  </si>
  <si>
    <t>Count of 1+ peptides / count of 2+ peptides</t>
  </si>
  <si>
    <t>Count of 3+ peptides / count of 2+ peptides</t>
  </si>
  <si>
    <t>Count of 4+ peptides / count of 2+ peptides</t>
  </si>
  <si>
    <t>Count of peptides with one spectrum / count of peptides with two spectra</t>
  </si>
  <si>
    <t>Count of peptides with two spectra / count of peptides with three spectra</t>
  </si>
  <si>
    <t>Median MS1 ion injection time</t>
  </si>
  <si>
    <t>Median S/N value for MS1 spectra from run start through middle 50% of separation</t>
  </si>
  <si>
    <t>Median peak apex intensity for all peptides</t>
  </si>
  <si>
    <t>Dynamic range estimate using 95th percentile peptide peak apex intensity / 5th percentile</t>
  </si>
  <si>
    <t>Yes</t>
  </si>
  <si>
    <t>No</t>
  </si>
  <si>
    <t>Median of precursor mass error (ppm)</t>
  </si>
  <si>
    <t>Median of precursor mass error (Th)</t>
  </si>
  <si>
    <t>Median of absolute value of precursor mass error (Th)</t>
  </si>
  <si>
    <t>Interquartile distance in ppm-based precursor mass error</t>
  </si>
  <si>
    <t>Median MS2 ion injection time</t>
  </si>
  <si>
    <t>Median S/N value for identified MS2 spectra</t>
  </si>
  <si>
    <t>Median number of peaks in all MS2 spectra</t>
  </si>
  <si>
    <t>Fraction of all MS2 spectra identified; high abundance quartile (determined using MS1 intensity of identified peptides)</t>
  </si>
  <si>
    <t>Fraction of all MS2 spectra identified; low abundance quartile (determined using MS1 intensity of identified peptides)</t>
  </si>
  <si>
    <t>Fraction of all MS2 spectra identified; second quartile (determined using MS1 intensity of identified peptides)</t>
  </si>
  <si>
    <t>Fraction of all MS2 spectra identified; third quartile (determined using MS1 intensity of identified peptides)</t>
  </si>
  <si>
    <t>Median peptide ID score (X!Tandem hyperscore)</t>
  </si>
  <si>
    <t>Number of tryptic peptides; unique peptide count</t>
  </si>
  <si>
    <t>Number of tryptic peptides; total spectra count</t>
  </si>
  <si>
    <t>Ratio of semi-tryptic / fully tryptic peptides</t>
  </si>
  <si>
    <t>Requires Prior Knowledge</t>
  </si>
  <si>
    <t>Requires MS/MS?</t>
  </si>
  <si>
    <t>Median TIC value for identified peptides from run start through middle 50% of separation</t>
  </si>
  <si>
    <t>Yes, but could be altered</t>
  </si>
  <si>
    <t>Number of tryptic peptides; unique peptide &amp; charge count</t>
  </si>
  <si>
    <t>Ignore: Average difference in elution order</t>
  </si>
  <si>
    <t>Ignore: Ratio of average difference in elution order</t>
  </si>
  <si>
    <t xml:space="preserve">Ignore: Fraction of extra early eluting peptides in row series </t>
  </si>
  <si>
    <t xml:space="preserve">Ignore: Fraction of extra late eluting peptides in row series </t>
  </si>
  <si>
    <t>Ignore: Average of between series intensity variations for identified peptides</t>
  </si>
  <si>
    <t>Ignore: Ratio of average intensity variation between series to average intensity variation within a series</t>
  </si>
  <si>
    <t>C_1A</t>
  </si>
  <si>
    <t>C_1B</t>
  </si>
  <si>
    <t>C_2A</t>
  </si>
  <si>
    <t>C_2B</t>
  </si>
  <si>
    <t>C_3A</t>
  </si>
  <si>
    <t>C_3B</t>
  </si>
  <si>
    <t>C_4A</t>
  </si>
  <si>
    <t>C_4B</t>
  </si>
  <si>
    <t>C_4C</t>
  </si>
  <si>
    <t>C_5A</t>
  </si>
  <si>
    <t>C_5B</t>
  </si>
  <si>
    <t>C_6A</t>
  </si>
  <si>
    <t>C_6B</t>
  </si>
  <si>
    <t>DS_1A</t>
  </si>
  <si>
    <t>DS_1B</t>
  </si>
  <si>
    <t>DS_2A</t>
  </si>
  <si>
    <t>DS_2B</t>
  </si>
  <si>
    <t>DS_3A</t>
  </si>
  <si>
    <t>DS_3B</t>
  </si>
  <si>
    <t>IS_1A</t>
  </si>
  <si>
    <t>IS_1B</t>
  </si>
  <si>
    <t>IS_2</t>
  </si>
  <si>
    <t>IS_3A</t>
  </si>
  <si>
    <t>IS_3B</t>
  </si>
  <si>
    <t>IS_3C</t>
  </si>
  <si>
    <t>MS1_1</t>
  </si>
  <si>
    <t>MS1_2A</t>
  </si>
  <si>
    <t>MS1_2B</t>
  </si>
  <si>
    <t>MS1_3A</t>
  </si>
  <si>
    <t>MS1_3B</t>
  </si>
  <si>
    <t>MS1_4A</t>
  </si>
  <si>
    <t>MS1_4B</t>
  </si>
  <si>
    <t>MS1_5A</t>
  </si>
  <si>
    <t>MS1_5B</t>
  </si>
  <si>
    <t>MS1_5C</t>
  </si>
  <si>
    <t>MS1_5D</t>
  </si>
  <si>
    <t>MS2_1</t>
  </si>
  <si>
    <t>MS2_2</t>
  </si>
  <si>
    <t>MS2_3</t>
  </si>
  <si>
    <t>MS2_4A</t>
  </si>
  <si>
    <t>MS2_4B</t>
  </si>
  <si>
    <t>MS2_4C</t>
  </si>
  <si>
    <t>MS2_4D</t>
  </si>
  <si>
    <t>P_1</t>
  </si>
  <si>
    <t>P_2A</t>
  </si>
  <si>
    <t>P_2B</t>
  </si>
  <si>
    <t>P_2C</t>
  </si>
  <si>
    <t>P_3</t>
  </si>
  <si>
    <t>Description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</si>
</sst>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3" fillId="2" borderId="0" xfId="0" applyFont="1" applyFill="1"/>
    <xf numFmtId="0" fontId="2" fillId="0" borderId="0" xfId="0" applyFont="1" applyFill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pane xSplit="1" ySplit="1" topLeftCell="H2" activePane="bottomRight" state="frozenSplit"/>
      <selection activeCell="H1" sqref="H1"/>
      <selection pane="topRight" activeCell="B1" sqref="B1"/>
      <selection pane="bottomLeft" activeCell="A2" sqref="A2"/>
      <selection pane="bottomRight" activeCell="I1" sqref="I1"/>
    </sheetView>
  </sheetViews>
  <sheetFormatPr defaultRowHeight="15" x14ac:dyDescent="0.25"/>
  <cols>
    <col min="2" max="2" width="20.7109375" bestFit="1" customWidth="1"/>
    <col min="3" max="3" width="53.85546875" bestFit="1" customWidth="1"/>
    <col min="4" max="4" width="20.5703125" bestFit="1" customWidth="1"/>
    <col min="5" max="5" width="12" bestFit="1" customWidth="1"/>
    <col min="6" max="6" width="8.140625" bestFit="1" customWidth="1"/>
    <col min="7" max="7" width="50.7109375" customWidth="1"/>
    <col min="8" max="8" width="100.5703125" customWidth="1"/>
    <col min="9" max="9" width="60.7109375" customWidth="1"/>
    <col min="11" max="11" width="16.140625" customWidth="1"/>
    <col min="12" max="12" width="14.140625" customWidth="1"/>
  </cols>
  <sheetData>
    <row r="1" spans="1:13" ht="30" x14ac:dyDescent="0.25">
      <c r="A1" s="1" t="s">
        <v>180</v>
      </c>
      <c r="B1" s="1" t="s">
        <v>158</v>
      </c>
      <c r="C1" s="1" t="s">
        <v>161</v>
      </c>
      <c r="D1" s="1" t="s">
        <v>160</v>
      </c>
      <c r="E1" s="1" t="s">
        <v>162</v>
      </c>
      <c r="F1" s="1" t="s">
        <v>181</v>
      </c>
      <c r="G1" s="1" t="s">
        <v>182</v>
      </c>
      <c r="H1" s="8" t="s">
        <v>159</v>
      </c>
      <c r="I1" s="1" t="s">
        <v>284</v>
      </c>
      <c r="K1" s="2" t="s">
        <v>225</v>
      </c>
      <c r="L1" s="2" t="s">
        <v>226</v>
      </c>
    </row>
    <row r="2" spans="1:13" ht="30" x14ac:dyDescent="0.25">
      <c r="A2" s="1" t="s">
        <v>236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163</v>
      </c>
      <c r="G2" s="2" t="s">
        <v>4</v>
      </c>
      <c r="H2" s="6" t="s">
        <v>186</v>
      </c>
      <c r="I2" s="2" t="s">
        <v>5</v>
      </c>
      <c r="K2" s="1" t="s">
        <v>209</v>
      </c>
      <c r="L2" s="1" t="s">
        <v>208</v>
      </c>
      <c r="M2">
        <f>IF(LEFT(L2,3) = "Yes",1,0)</f>
        <v>1</v>
      </c>
    </row>
    <row r="3" spans="1:13" ht="30" x14ac:dyDescent="0.25">
      <c r="A3" s="1" t="s">
        <v>237</v>
      </c>
      <c r="B3" s="1" t="s">
        <v>0</v>
      </c>
      <c r="C3" s="1" t="s">
        <v>1</v>
      </c>
      <c r="D3" s="1" t="s">
        <v>6</v>
      </c>
      <c r="E3" s="1" t="s">
        <v>3</v>
      </c>
      <c r="F3" s="1" t="s">
        <v>163</v>
      </c>
      <c r="G3" s="2" t="s">
        <v>7</v>
      </c>
      <c r="H3" s="6" t="s">
        <v>185</v>
      </c>
      <c r="I3" s="2" t="s">
        <v>8</v>
      </c>
      <c r="K3" s="1" t="s">
        <v>209</v>
      </c>
      <c r="L3" s="1" t="s">
        <v>208</v>
      </c>
      <c r="M3">
        <f t="shared" ref="M3:M49" si="0">IF(LEFT(L3,3) = "Yes",1,0)</f>
        <v>1</v>
      </c>
    </row>
    <row r="4" spans="1:13" ht="30" x14ac:dyDescent="0.25">
      <c r="A4" s="1" t="s">
        <v>238</v>
      </c>
      <c r="B4" s="1" t="s">
        <v>0</v>
      </c>
      <c r="C4" s="1" t="s">
        <v>9</v>
      </c>
      <c r="D4" s="1" t="s">
        <v>10</v>
      </c>
      <c r="E4" s="1" t="s">
        <v>11</v>
      </c>
      <c r="F4" s="1" t="s">
        <v>164</v>
      </c>
      <c r="G4" s="2" t="s">
        <v>12</v>
      </c>
      <c r="H4" s="7" t="s">
        <v>13</v>
      </c>
      <c r="I4" s="2" t="s">
        <v>13</v>
      </c>
      <c r="K4" s="1" t="s">
        <v>209</v>
      </c>
      <c r="L4" s="1" t="s">
        <v>208</v>
      </c>
      <c r="M4">
        <f t="shared" si="0"/>
        <v>1</v>
      </c>
    </row>
    <row r="5" spans="1:13" ht="30" x14ac:dyDescent="0.25">
      <c r="A5" s="1" t="s">
        <v>239</v>
      </c>
      <c r="B5" s="1" t="s">
        <v>0</v>
      </c>
      <c r="C5" s="1" t="s">
        <v>9</v>
      </c>
      <c r="D5" s="1" t="s">
        <v>14</v>
      </c>
      <c r="E5" s="1" t="s">
        <v>15</v>
      </c>
      <c r="F5" s="1" t="s">
        <v>164</v>
      </c>
      <c r="G5" s="2" t="s">
        <v>16</v>
      </c>
      <c r="H5" s="7" t="s">
        <v>170</v>
      </c>
      <c r="I5" s="2" t="s">
        <v>170</v>
      </c>
      <c r="K5" s="1" t="s">
        <v>209</v>
      </c>
      <c r="L5" s="1" t="s">
        <v>208</v>
      </c>
      <c r="M5">
        <f t="shared" si="0"/>
        <v>1</v>
      </c>
    </row>
    <row r="6" spans="1:13" ht="30" x14ac:dyDescent="0.25">
      <c r="A6" s="1" t="s">
        <v>240</v>
      </c>
      <c r="B6" s="1" t="s">
        <v>0</v>
      </c>
      <c r="C6" s="1" t="s">
        <v>17</v>
      </c>
      <c r="D6" s="1" t="s">
        <v>18</v>
      </c>
      <c r="E6" s="1" t="s">
        <v>19</v>
      </c>
      <c r="F6" s="1" t="s">
        <v>163</v>
      </c>
      <c r="G6" s="2" t="s">
        <v>20</v>
      </c>
      <c r="H6" s="6" t="s">
        <v>187</v>
      </c>
      <c r="I6" s="2" t="s">
        <v>171</v>
      </c>
      <c r="K6" s="1" t="s">
        <v>209</v>
      </c>
      <c r="L6" s="1" t="s">
        <v>208</v>
      </c>
      <c r="M6">
        <f t="shared" si="0"/>
        <v>1</v>
      </c>
    </row>
    <row r="7" spans="1:13" ht="30" x14ac:dyDescent="0.25">
      <c r="A7" s="1" t="s">
        <v>241</v>
      </c>
      <c r="B7" s="1" t="s">
        <v>0</v>
      </c>
      <c r="C7" s="1" t="s">
        <v>17</v>
      </c>
      <c r="D7" s="1" t="s">
        <v>183</v>
      </c>
      <c r="E7" s="1" t="s">
        <v>19</v>
      </c>
      <c r="F7" s="1" t="s">
        <v>163</v>
      </c>
      <c r="G7" s="2" t="s">
        <v>21</v>
      </c>
      <c r="H7" s="6" t="s">
        <v>188</v>
      </c>
      <c r="I7" s="2" t="s">
        <v>22</v>
      </c>
      <c r="K7" s="1" t="s">
        <v>209</v>
      </c>
      <c r="L7" s="1" t="s">
        <v>208</v>
      </c>
      <c r="M7">
        <f t="shared" si="0"/>
        <v>1</v>
      </c>
    </row>
    <row r="8" spans="1:13" x14ac:dyDescent="0.25">
      <c r="A8" s="1" t="s">
        <v>242</v>
      </c>
      <c r="B8" s="1" t="s">
        <v>0</v>
      </c>
      <c r="C8" s="1" t="s">
        <v>23</v>
      </c>
      <c r="D8" s="1" t="s">
        <v>24</v>
      </c>
      <c r="E8" s="1" t="s">
        <v>25</v>
      </c>
      <c r="F8" s="1" t="s">
        <v>163</v>
      </c>
      <c r="G8" s="2" t="s">
        <v>26</v>
      </c>
      <c r="H8" s="6" t="s">
        <v>189</v>
      </c>
      <c r="I8" s="2" t="s">
        <v>27</v>
      </c>
      <c r="K8" s="1" t="s">
        <v>209</v>
      </c>
      <c r="L8" s="1" t="s">
        <v>208</v>
      </c>
      <c r="M8">
        <f t="shared" si="0"/>
        <v>1</v>
      </c>
    </row>
    <row r="9" spans="1:13" ht="30" x14ac:dyDescent="0.25">
      <c r="A9" s="1" t="s">
        <v>243</v>
      </c>
      <c r="B9" s="1" t="s">
        <v>0</v>
      </c>
      <c r="C9" s="1" t="s">
        <v>23</v>
      </c>
      <c r="D9" s="1" t="s">
        <v>28</v>
      </c>
      <c r="E9" s="1" t="s">
        <v>25</v>
      </c>
      <c r="F9" s="1" t="s">
        <v>163</v>
      </c>
      <c r="G9" s="2" t="s">
        <v>29</v>
      </c>
      <c r="H9" s="6" t="s">
        <v>190</v>
      </c>
      <c r="I9" s="2" t="s">
        <v>30</v>
      </c>
      <c r="K9" s="1" t="s">
        <v>209</v>
      </c>
      <c r="L9" s="1" t="s">
        <v>208</v>
      </c>
      <c r="M9">
        <f t="shared" si="0"/>
        <v>1</v>
      </c>
    </row>
    <row r="10" spans="1:13" ht="30" x14ac:dyDescent="0.25">
      <c r="A10" s="1" t="s">
        <v>244</v>
      </c>
      <c r="B10" s="1" t="s">
        <v>0</v>
      </c>
      <c r="C10" s="1" t="s">
        <v>23</v>
      </c>
      <c r="D10" s="1" t="s">
        <v>18</v>
      </c>
      <c r="E10" s="1" t="s">
        <v>31</v>
      </c>
      <c r="F10" s="1" t="s">
        <v>163</v>
      </c>
      <c r="G10" s="2" t="s">
        <v>32</v>
      </c>
      <c r="H10" s="6" t="s">
        <v>191</v>
      </c>
      <c r="I10" s="2" t="s">
        <v>33</v>
      </c>
      <c r="K10" s="1" t="s">
        <v>209</v>
      </c>
      <c r="L10" s="1" t="s">
        <v>208</v>
      </c>
      <c r="M10">
        <f t="shared" si="0"/>
        <v>1</v>
      </c>
    </row>
    <row r="11" spans="1:13" ht="30" x14ac:dyDescent="0.25">
      <c r="A11" s="3" t="s">
        <v>245</v>
      </c>
      <c r="B11" s="3" t="s">
        <v>0</v>
      </c>
      <c r="C11" s="3" t="s">
        <v>34</v>
      </c>
      <c r="D11" s="3" t="s">
        <v>35</v>
      </c>
      <c r="E11" s="3" t="s">
        <v>36</v>
      </c>
      <c r="F11" s="3" t="s">
        <v>163</v>
      </c>
      <c r="G11" s="4" t="s">
        <v>37</v>
      </c>
      <c r="H11" s="9" t="s">
        <v>230</v>
      </c>
      <c r="I11" s="4" t="s">
        <v>38</v>
      </c>
      <c r="K11" s="3" t="s">
        <v>208</v>
      </c>
      <c r="L11" s="1" t="s">
        <v>208</v>
      </c>
      <c r="M11">
        <f t="shared" si="0"/>
        <v>1</v>
      </c>
    </row>
    <row r="12" spans="1:13" ht="45" x14ac:dyDescent="0.25">
      <c r="A12" s="3" t="s">
        <v>246</v>
      </c>
      <c r="B12" s="3" t="s">
        <v>0</v>
      </c>
      <c r="C12" s="3" t="s">
        <v>34</v>
      </c>
      <c r="D12" s="3" t="s">
        <v>39</v>
      </c>
      <c r="E12" s="3" t="s">
        <v>40</v>
      </c>
      <c r="F12" s="3" t="s">
        <v>163</v>
      </c>
      <c r="G12" s="4" t="s">
        <v>41</v>
      </c>
      <c r="H12" s="9" t="s">
        <v>231</v>
      </c>
      <c r="I12" s="4" t="s">
        <v>42</v>
      </c>
      <c r="K12" s="3" t="s">
        <v>208</v>
      </c>
      <c r="L12" s="1" t="s">
        <v>208</v>
      </c>
      <c r="M12">
        <f t="shared" si="0"/>
        <v>1</v>
      </c>
    </row>
    <row r="13" spans="1:13" ht="30" x14ac:dyDescent="0.25">
      <c r="A13" s="3" t="s">
        <v>247</v>
      </c>
      <c r="B13" s="3" t="s">
        <v>0</v>
      </c>
      <c r="C13" s="3" t="s">
        <v>43</v>
      </c>
      <c r="D13" s="3" t="s">
        <v>35</v>
      </c>
      <c r="E13" s="3" t="s">
        <v>3</v>
      </c>
      <c r="F13" s="3" t="s">
        <v>163</v>
      </c>
      <c r="G13" s="4" t="s">
        <v>166</v>
      </c>
      <c r="H13" s="9" t="s">
        <v>232</v>
      </c>
      <c r="I13" s="4" t="s">
        <v>167</v>
      </c>
      <c r="K13" s="3" t="s">
        <v>208</v>
      </c>
      <c r="L13" s="1" t="s">
        <v>208</v>
      </c>
      <c r="M13">
        <f t="shared" si="0"/>
        <v>1</v>
      </c>
    </row>
    <row r="14" spans="1:13" ht="30" x14ac:dyDescent="0.25">
      <c r="A14" s="3" t="s">
        <v>248</v>
      </c>
      <c r="B14" s="3" t="s">
        <v>0</v>
      </c>
      <c r="C14" s="3" t="s">
        <v>44</v>
      </c>
      <c r="D14" s="3" t="s">
        <v>35</v>
      </c>
      <c r="E14" s="3" t="s">
        <v>3</v>
      </c>
      <c r="F14" s="3" t="s">
        <v>163</v>
      </c>
      <c r="G14" s="4" t="s">
        <v>168</v>
      </c>
      <c r="H14" s="9" t="s">
        <v>233</v>
      </c>
      <c r="I14" s="4" t="s">
        <v>169</v>
      </c>
      <c r="K14" s="3" t="s">
        <v>208</v>
      </c>
      <c r="L14" s="1" t="s">
        <v>208</v>
      </c>
      <c r="M14">
        <f t="shared" si="0"/>
        <v>1</v>
      </c>
    </row>
    <row r="15" spans="1:13" ht="30" x14ac:dyDescent="0.25">
      <c r="A15" s="1" t="s">
        <v>249</v>
      </c>
      <c r="B15" s="1" t="s">
        <v>45</v>
      </c>
      <c r="C15" s="1" t="s">
        <v>46</v>
      </c>
      <c r="D15" s="1" t="s">
        <v>47</v>
      </c>
      <c r="E15" s="1" t="s">
        <v>40</v>
      </c>
      <c r="F15" s="1" t="s">
        <v>164</v>
      </c>
      <c r="G15" s="2" t="s">
        <v>48</v>
      </c>
      <c r="H15" s="6" t="s">
        <v>202</v>
      </c>
      <c r="I15" s="2" t="s">
        <v>49</v>
      </c>
      <c r="K15" s="1" t="s">
        <v>209</v>
      </c>
      <c r="L15" s="1" t="s">
        <v>208</v>
      </c>
      <c r="M15">
        <f t="shared" si="0"/>
        <v>1</v>
      </c>
    </row>
    <row r="16" spans="1:13" ht="30" x14ac:dyDescent="0.25">
      <c r="A16" s="1" t="s">
        <v>250</v>
      </c>
      <c r="B16" s="1" t="s">
        <v>45</v>
      </c>
      <c r="C16" s="1" t="s">
        <v>46</v>
      </c>
      <c r="D16" s="1" t="s">
        <v>50</v>
      </c>
      <c r="E16" s="1" t="s">
        <v>40</v>
      </c>
      <c r="F16" s="1" t="s">
        <v>164</v>
      </c>
      <c r="G16" s="2" t="s">
        <v>48</v>
      </c>
      <c r="H16" s="6" t="s">
        <v>203</v>
      </c>
      <c r="I16" s="2" t="s">
        <v>51</v>
      </c>
      <c r="K16" s="1" t="s">
        <v>209</v>
      </c>
      <c r="L16" s="1" t="s">
        <v>208</v>
      </c>
      <c r="M16">
        <f t="shared" si="0"/>
        <v>1</v>
      </c>
    </row>
    <row r="17" spans="1:13" x14ac:dyDescent="0.25">
      <c r="A17" s="1" t="s">
        <v>251</v>
      </c>
      <c r="B17" s="1" t="s">
        <v>45</v>
      </c>
      <c r="C17" s="1" t="s">
        <v>52</v>
      </c>
      <c r="D17" s="1" t="s">
        <v>53</v>
      </c>
      <c r="E17" s="1" t="s">
        <v>54</v>
      </c>
      <c r="F17" s="1" t="s">
        <v>163</v>
      </c>
      <c r="G17" s="2" t="s">
        <v>55</v>
      </c>
      <c r="H17" s="7" t="s">
        <v>192</v>
      </c>
      <c r="I17" s="2" t="s">
        <v>56</v>
      </c>
      <c r="K17" s="1" t="s">
        <v>209</v>
      </c>
      <c r="L17" s="1" t="s">
        <v>208</v>
      </c>
      <c r="M17">
        <f t="shared" si="0"/>
        <v>1</v>
      </c>
    </row>
    <row r="18" spans="1:13" x14ac:dyDescent="0.25">
      <c r="A18" s="1" t="s">
        <v>252</v>
      </c>
      <c r="B18" s="1" t="s">
        <v>45</v>
      </c>
      <c r="C18" s="1" t="s">
        <v>52</v>
      </c>
      <c r="D18" s="1" t="s">
        <v>57</v>
      </c>
      <c r="E18" s="1" t="s">
        <v>54</v>
      </c>
      <c r="F18" s="1" t="s">
        <v>164</v>
      </c>
      <c r="G18" s="2" t="s">
        <v>58</v>
      </c>
      <c r="H18" s="7" t="s">
        <v>193</v>
      </c>
      <c r="I18" s="2" t="s">
        <v>59</v>
      </c>
      <c r="K18" s="1" t="s">
        <v>209</v>
      </c>
      <c r="L18" s="1" t="s">
        <v>208</v>
      </c>
      <c r="M18">
        <f t="shared" si="0"/>
        <v>1</v>
      </c>
    </row>
    <row r="19" spans="1:13" ht="45" x14ac:dyDescent="0.25">
      <c r="A19" s="1" t="s">
        <v>253</v>
      </c>
      <c r="B19" s="1" t="s">
        <v>45</v>
      </c>
      <c r="C19" s="1" t="s">
        <v>60</v>
      </c>
      <c r="D19" s="1" t="s">
        <v>61</v>
      </c>
      <c r="E19" s="1" t="s">
        <v>40</v>
      </c>
      <c r="F19" s="1" t="s">
        <v>163</v>
      </c>
      <c r="G19" s="2" t="s">
        <v>62</v>
      </c>
      <c r="H19" s="6" t="s">
        <v>194</v>
      </c>
      <c r="I19" s="2" t="s">
        <v>63</v>
      </c>
      <c r="K19" s="1" t="s">
        <v>209</v>
      </c>
      <c r="L19" s="1" t="s">
        <v>208</v>
      </c>
      <c r="M19">
        <f t="shared" si="0"/>
        <v>1</v>
      </c>
    </row>
    <row r="20" spans="1:13" ht="45" x14ac:dyDescent="0.25">
      <c r="A20" s="1" t="s">
        <v>254</v>
      </c>
      <c r="B20" s="1" t="s">
        <v>45</v>
      </c>
      <c r="C20" s="1" t="s">
        <v>64</v>
      </c>
      <c r="D20" s="1" t="s">
        <v>65</v>
      </c>
      <c r="E20" s="1" t="s">
        <v>40</v>
      </c>
      <c r="F20" s="1" t="s">
        <v>163</v>
      </c>
      <c r="G20" s="2" t="s">
        <v>66</v>
      </c>
      <c r="H20" s="6" t="s">
        <v>195</v>
      </c>
      <c r="I20" s="2" t="s">
        <v>67</v>
      </c>
      <c r="K20" s="1" t="s">
        <v>209</v>
      </c>
      <c r="L20" s="1" t="s">
        <v>208</v>
      </c>
      <c r="M20">
        <f t="shared" si="0"/>
        <v>1</v>
      </c>
    </row>
    <row r="21" spans="1:13" ht="30" x14ac:dyDescent="0.25">
      <c r="A21" s="1" t="s">
        <v>255</v>
      </c>
      <c r="B21" s="1" t="s">
        <v>68</v>
      </c>
      <c r="C21" s="1" t="s">
        <v>69</v>
      </c>
      <c r="D21" s="1" t="s">
        <v>70</v>
      </c>
      <c r="E21" s="1" t="s">
        <v>54</v>
      </c>
      <c r="F21" s="1" t="s">
        <v>163</v>
      </c>
      <c r="G21" s="2" t="s">
        <v>71</v>
      </c>
      <c r="H21" s="6" t="s">
        <v>196</v>
      </c>
      <c r="I21" s="2" t="s">
        <v>72</v>
      </c>
      <c r="K21" s="1" t="s">
        <v>209</v>
      </c>
      <c r="L21" s="1" t="s">
        <v>209</v>
      </c>
      <c r="M21">
        <f t="shared" si="0"/>
        <v>0</v>
      </c>
    </row>
    <row r="22" spans="1:13" ht="30" x14ac:dyDescent="0.25">
      <c r="A22" s="1" t="s">
        <v>256</v>
      </c>
      <c r="B22" s="1" t="s">
        <v>68</v>
      </c>
      <c r="C22" s="1" t="s">
        <v>69</v>
      </c>
      <c r="D22" s="1" t="s">
        <v>73</v>
      </c>
      <c r="E22" s="1" t="s">
        <v>54</v>
      </c>
      <c r="F22" s="1" t="s">
        <v>163</v>
      </c>
      <c r="G22" s="2" t="s">
        <v>71</v>
      </c>
      <c r="H22" s="6" t="s">
        <v>197</v>
      </c>
      <c r="I22" s="2" t="s">
        <v>74</v>
      </c>
      <c r="K22" s="1" t="s">
        <v>209</v>
      </c>
      <c r="L22" s="1" t="s">
        <v>209</v>
      </c>
      <c r="M22">
        <f t="shared" si="0"/>
        <v>0</v>
      </c>
    </row>
    <row r="23" spans="1:13" ht="30" x14ac:dyDescent="0.25">
      <c r="A23" s="1" t="s">
        <v>257</v>
      </c>
      <c r="B23" s="1" t="s">
        <v>68</v>
      </c>
      <c r="C23" s="1" t="s">
        <v>75</v>
      </c>
      <c r="D23" s="1" t="s">
        <v>76</v>
      </c>
      <c r="E23" s="1" t="s">
        <v>77</v>
      </c>
      <c r="F23" s="1" t="s">
        <v>163</v>
      </c>
      <c r="G23" s="2" t="s">
        <v>78</v>
      </c>
      <c r="H23" s="6" t="s">
        <v>198</v>
      </c>
      <c r="I23" s="2" t="s">
        <v>175</v>
      </c>
      <c r="K23" s="1" t="s">
        <v>209</v>
      </c>
      <c r="L23" s="1" t="s">
        <v>208</v>
      </c>
      <c r="M23">
        <f t="shared" si="0"/>
        <v>1</v>
      </c>
    </row>
    <row r="24" spans="1:13" ht="30" x14ac:dyDescent="0.25">
      <c r="A24" s="1" t="s">
        <v>258</v>
      </c>
      <c r="B24" s="1" t="s">
        <v>68</v>
      </c>
      <c r="C24" s="1" t="s">
        <v>79</v>
      </c>
      <c r="D24" s="1" t="s">
        <v>80</v>
      </c>
      <c r="E24" s="1" t="s">
        <v>40</v>
      </c>
      <c r="F24" s="1" t="s">
        <v>163</v>
      </c>
      <c r="G24" s="2" t="s">
        <v>81</v>
      </c>
      <c r="H24" s="6" t="s">
        <v>199</v>
      </c>
      <c r="I24" s="2" t="s">
        <v>82</v>
      </c>
      <c r="K24" s="1" t="s">
        <v>209</v>
      </c>
      <c r="L24" s="1" t="s">
        <v>208</v>
      </c>
      <c r="M24">
        <f t="shared" si="0"/>
        <v>1</v>
      </c>
    </row>
    <row r="25" spans="1:13" ht="30" x14ac:dyDescent="0.25">
      <c r="A25" s="1" t="s">
        <v>259</v>
      </c>
      <c r="B25" s="1" t="s">
        <v>68</v>
      </c>
      <c r="C25" s="1" t="s">
        <v>79</v>
      </c>
      <c r="D25" s="1" t="s">
        <v>83</v>
      </c>
      <c r="E25" s="1" t="s">
        <v>40</v>
      </c>
      <c r="F25" s="1" t="s">
        <v>163</v>
      </c>
      <c r="G25" s="2" t="s">
        <v>84</v>
      </c>
      <c r="H25" s="6" t="s">
        <v>200</v>
      </c>
      <c r="I25" s="2" t="s">
        <v>85</v>
      </c>
      <c r="K25" s="1" t="s">
        <v>209</v>
      </c>
      <c r="L25" s="1" t="s">
        <v>208</v>
      </c>
      <c r="M25">
        <f t="shared" si="0"/>
        <v>1</v>
      </c>
    </row>
    <row r="26" spans="1:13" ht="30" x14ac:dyDescent="0.25">
      <c r="A26" s="1" t="s">
        <v>260</v>
      </c>
      <c r="B26" s="1" t="s">
        <v>68</v>
      </c>
      <c r="C26" s="1" t="s">
        <v>79</v>
      </c>
      <c r="D26" s="1" t="s">
        <v>86</v>
      </c>
      <c r="E26" s="1" t="s">
        <v>40</v>
      </c>
      <c r="F26" s="1" t="s">
        <v>163</v>
      </c>
      <c r="G26" s="2" t="s">
        <v>87</v>
      </c>
      <c r="H26" s="6" t="s">
        <v>201</v>
      </c>
      <c r="I26" s="2" t="s">
        <v>88</v>
      </c>
      <c r="K26" s="1" t="s">
        <v>209</v>
      </c>
      <c r="L26" s="1" t="s">
        <v>208</v>
      </c>
      <c r="M26">
        <f t="shared" si="0"/>
        <v>1</v>
      </c>
    </row>
    <row r="27" spans="1:13" x14ac:dyDescent="0.25">
      <c r="A27" s="1" t="s">
        <v>261</v>
      </c>
      <c r="B27" s="1" t="s">
        <v>89</v>
      </c>
      <c r="C27" s="1" t="s">
        <v>90</v>
      </c>
      <c r="D27" s="1" t="s">
        <v>91</v>
      </c>
      <c r="E27" s="1" t="s">
        <v>92</v>
      </c>
      <c r="F27" s="1" t="s">
        <v>163</v>
      </c>
      <c r="G27" s="2" t="s">
        <v>93</v>
      </c>
      <c r="H27" s="6" t="s">
        <v>204</v>
      </c>
      <c r="I27" s="2" t="s">
        <v>172</v>
      </c>
      <c r="K27" s="1" t="s">
        <v>209</v>
      </c>
      <c r="L27" s="1" t="s">
        <v>209</v>
      </c>
      <c r="M27">
        <f t="shared" si="0"/>
        <v>0</v>
      </c>
    </row>
    <row r="28" spans="1:13" ht="30" x14ac:dyDescent="0.25">
      <c r="A28" s="1" t="s">
        <v>262</v>
      </c>
      <c r="B28" s="1" t="s">
        <v>89</v>
      </c>
      <c r="C28" s="1" t="s">
        <v>69</v>
      </c>
      <c r="D28" s="1" t="s">
        <v>94</v>
      </c>
      <c r="E28" s="1" t="s">
        <v>95</v>
      </c>
      <c r="F28" s="1" t="s">
        <v>164</v>
      </c>
      <c r="G28" s="2" t="s">
        <v>96</v>
      </c>
      <c r="H28" s="6" t="s">
        <v>205</v>
      </c>
      <c r="I28" s="2" t="s">
        <v>97</v>
      </c>
      <c r="K28" s="1" t="s">
        <v>209</v>
      </c>
      <c r="L28" s="1" t="s">
        <v>209</v>
      </c>
      <c r="M28">
        <f t="shared" si="0"/>
        <v>0</v>
      </c>
    </row>
    <row r="29" spans="1:13" ht="30" x14ac:dyDescent="0.25">
      <c r="A29" s="1" t="s">
        <v>263</v>
      </c>
      <c r="B29" s="1" t="s">
        <v>89</v>
      </c>
      <c r="C29" s="1" t="s">
        <v>69</v>
      </c>
      <c r="D29" s="1" t="s">
        <v>98</v>
      </c>
      <c r="E29" s="1" t="s">
        <v>99</v>
      </c>
      <c r="F29" s="1" t="s">
        <v>164</v>
      </c>
      <c r="G29" s="2" t="s">
        <v>100</v>
      </c>
      <c r="H29" s="6" t="s">
        <v>227</v>
      </c>
      <c r="I29" s="2" t="s">
        <v>176</v>
      </c>
      <c r="K29" s="1" t="s">
        <v>209</v>
      </c>
      <c r="L29" s="2" t="s">
        <v>228</v>
      </c>
      <c r="M29">
        <f t="shared" si="0"/>
        <v>1</v>
      </c>
    </row>
    <row r="30" spans="1:13" ht="30" x14ac:dyDescent="0.25">
      <c r="A30" s="1" t="s">
        <v>264</v>
      </c>
      <c r="B30" s="1" t="s">
        <v>89</v>
      </c>
      <c r="C30" s="1" t="s">
        <v>101</v>
      </c>
      <c r="D30" s="1" t="s">
        <v>102</v>
      </c>
      <c r="E30" s="1" t="s">
        <v>40</v>
      </c>
      <c r="F30" s="1" t="s">
        <v>164</v>
      </c>
      <c r="G30" s="2" t="s">
        <v>103</v>
      </c>
      <c r="H30" s="6" t="s">
        <v>207</v>
      </c>
      <c r="I30" s="2" t="s">
        <v>104</v>
      </c>
      <c r="K30" s="1" t="s">
        <v>209</v>
      </c>
      <c r="L30" s="2" t="s">
        <v>228</v>
      </c>
      <c r="M30">
        <f t="shared" si="0"/>
        <v>1</v>
      </c>
    </row>
    <row r="31" spans="1:13" x14ac:dyDescent="0.25">
      <c r="A31" s="1" t="s">
        <v>265</v>
      </c>
      <c r="B31" s="1" t="s">
        <v>89</v>
      </c>
      <c r="C31" s="1" t="s">
        <v>101</v>
      </c>
      <c r="D31" s="1" t="s">
        <v>76</v>
      </c>
      <c r="E31" s="1" t="s">
        <v>105</v>
      </c>
      <c r="F31" s="1" t="s">
        <v>164</v>
      </c>
      <c r="G31" s="2" t="s">
        <v>106</v>
      </c>
      <c r="H31" s="6" t="s">
        <v>206</v>
      </c>
      <c r="I31" s="2" t="s">
        <v>107</v>
      </c>
      <c r="K31" s="1" t="s">
        <v>209</v>
      </c>
      <c r="L31" s="1" t="s">
        <v>208</v>
      </c>
      <c r="M31">
        <f t="shared" si="0"/>
        <v>1</v>
      </c>
    </row>
    <row r="32" spans="1:13" ht="30" x14ac:dyDescent="0.25">
      <c r="A32" s="3" t="s">
        <v>266</v>
      </c>
      <c r="B32" s="3" t="s">
        <v>89</v>
      </c>
      <c r="C32" s="3" t="s">
        <v>108</v>
      </c>
      <c r="D32" s="3" t="s">
        <v>109</v>
      </c>
      <c r="E32" s="3" t="s">
        <v>36</v>
      </c>
      <c r="F32" s="3" t="s">
        <v>163</v>
      </c>
      <c r="G32" s="4" t="s">
        <v>110</v>
      </c>
      <c r="H32" s="10" t="s">
        <v>234</v>
      </c>
      <c r="I32" s="4" t="s">
        <v>111</v>
      </c>
      <c r="K32" s="5" t="s">
        <v>208</v>
      </c>
      <c r="L32" s="1" t="s">
        <v>208</v>
      </c>
      <c r="M32">
        <f t="shared" si="0"/>
        <v>1</v>
      </c>
    </row>
    <row r="33" spans="1:13" ht="45" x14ac:dyDescent="0.25">
      <c r="A33" s="3" t="s">
        <v>267</v>
      </c>
      <c r="B33" s="3" t="s">
        <v>89</v>
      </c>
      <c r="C33" s="3" t="s">
        <v>108</v>
      </c>
      <c r="D33" s="3" t="s">
        <v>39</v>
      </c>
      <c r="E33" s="3" t="s">
        <v>40</v>
      </c>
      <c r="F33" s="3" t="s">
        <v>163</v>
      </c>
      <c r="G33" s="4" t="s">
        <v>112</v>
      </c>
      <c r="H33" s="9" t="s">
        <v>235</v>
      </c>
      <c r="I33" s="4" t="s">
        <v>113</v>
      </c>
      <c r="K33" s="3" t="s">
        <v>208</v>
      </c>
      <c r="L33" s="1" t="s">
        <v>208</v>
      </c>
      <c r="M33">
        <f t="shared" si="0"/>
        <v>1</v>
      </c>
    </row>
    <row r="34" spans="1:13" x14ac:dyDescent="0.25">
      <c r="A34" s="1" t="s">
        <v>268</v>
      </c>
      <c r="B34" s="1" t="s">
        <v>89</v>
      </c>
      <c r="C34" s="1" t="s">
        <v>114</v>
      </c>
      <c r="D34" s="1" t="s">
        <v>76</v>
      </c>
      <c r="E34" s="1" t="s">
        <v>77</v>
      </c>
      <c r="F34" s="1" t="s">
        <v>163</v>
      </c>
      <c r="G34" s="2" t="s">
        <v>115</v>
      </c>
      <c r="H34" s="6" t="s">
        <v>211</v>
      </c>
      <c r="I34" s="2" t="s">
        <v>116</v>
      </c>
      <c r="K34" s="1" t="s">
        <v>209</v>
      </c>
      <c r="L34" s="1" t="s">
        <v>208</v>
      </c>
      <c r="M34">
        <f t="shared" si="0"/>
        <v>1</v>
      </c>
    </row>
    <row r="35" spans="1:13" x14ac:dyDescent="0.25">
      <c r="A35" s="1" t="s">
        <v>269</v>
      </c>
      <c r="B35" s="1" t="s">
        <v>89</v>
      </c>
      <c r="C35" s="1" t="s">
        <v>114</v>
      </c>
      <c r="D35" s="1" t="s">
        <v>117</v>
      </c>
      <c r="E35" s="1" t="s">
        <v>77</v>
      </c>
      <c r="F35" s="1" t="s">
        <v>163</v>
      </c>
      <c r="G35" s="2" t="s">
        <v>115</v>
      </c>
      <c r="H35" s="6" t="s">
        <v>212</v>
      </c>
      <c r="I35" s="2" t="s">
        <v>118</v>
      </c>
      <c r="K35" s="1" t="s">
        <v>209</v>
      </c>
      <c r="L35" s="1" t="s">
        <v>208</v>
      </c>
      <c r="M35">
        <f t="shared" si="0"/>
        <v>1</v>
      </c>
    </row>
    <row r="36" spans="1:13" x14ac:dyDescent="0.25">
      <c r="A36" s="1" t="s">
        <v>270</v>
      </c>
      <c r="B36" s="1" t="s">
        <v>89</v>
      </c>
      <c r="C36" s="1" t="s">
        <v>114</v>
      </c>
      <c r="D36" s="1" t="s">
        <v>119</v>
      </c>
      <c r="E36" s="1" t="s">
        <v>120</v>
      </c>
      <c r="F36" s="1" t="s">
        <v>163</v>
      </c>
      <c r="G36" s="2" t="s">
        <v>115</v>
      </c>
      <c r="H36" s="6" t="s">
        <v>210</v>
      </c>
      <c r="I36" s="2" t="s">
        <v>121</v>
      </c>
      <c r="K36" s="1" t="s">
        <v>209</v>
      </c>
      <c r="L36" s="1" t="s">
        <v>208</v>
      </c>
      <c r="M36">
        <f t="shared" si="0"/>
        <v>1</v>
      </c>
    </row>
    <row r="37" spans="1:13" ht="30" x14ac:dyDescent="0.25">
      <c r="A37" s="1" t="s">
        <v>271</v>
      </c>
      <c r="B37" s="1" t="s">
        <v>89</v>
      </c>
      <c r="C37" s="1" t="s">
        <v>114</v>
      </c>
      <c r="D37" s="1" t="s">
        <v>122</v>
      </c>
      <c r="E37" s="1" t="s">
        <v>120</v>
      </c>
      <c r="F37" s="1" t="s">
        <v>163</v>
      </c>
      <c r="G37" s="2" t="s">
        <v>123</v>
      </c>
      <c r="H37" s="7" t="s">
        <v>213</v>
      </c>
      <c r="I37" s="2" t="s">
        <v>177</v>
      </c>
      <c r="K37" s="1" t="s">
        <v>209</v>
      </c>
      <c r="L37" s="1" t="s">
        <v>208</v>
      </c>
      <c r="M37">
        <f t="shared" si="0"/>
        <v>1</v>
      </c>
    </row>
    <row r="38" spans="1:13" ht="30" x14ac:dyDescent="0.25">
      <c r="A38" s="1" t="s">
        <v>272</v>
      </c>
      <c r="B38" s="1" t="s">
        <v>124</v>
      </c>
      <c r="C38" s="1" t="s">
        <v>90</v>
      </c>
      <c r="D38" s="1" t="s">
        <v>165</v>
      </c>
      <c r="E38" s="1" t="s">
        <v>92</v>
      </c>
      <c r="F38" s="1" t="s">
        <v>163</v>
      </c>
      <c r="G38" s="2" t="s">
        <v>174</v>
      </c>
      <c r="H38" s="6" t="s">
        <v>214</v>
      </c>
      <c r="I38" s="2" t="s">
        <v>173</v>
      </c>
      <c r="K38" s="1" t="s">
        <v>209</v>
      </c>
      <c r="L38" s="1" t="s">
        <v>208</v>
      </c>
      <c r="M38">
        <f t="shared" si="0"/>
        <v>1</v>
      </c>
    </row>
    <row r="39" spans="1:13" ht="30" x14ac:dyDescent="0.25">
      <c r="A39" s="1" t="s">
        <v>273</v>
      </c>
      <c r="B39" s="1" t="s">
        <v>124</v>
      </c>
      <c r="C39" s="1" t="s">
        <v>125</v>
      </c>
      <c r="D39" s="1" t="s">
        <v>76</v>
      </c>
      <c r="E39" s="1" t="s">
        <v>40</v>
      </c>
      <c r="F39" s="1" t="s">
        <v>164</v>
      </c>
      <c r="G39" s="2" t="s">
        <v>126</v>
      </c>
      <c r="H39" s="6" t="s">
        <v>215</v>
      </c>
      <c r="I39" s="2" t="s">
        <v>127</v>
      </c>
      <c r="K39" s="1" t="s">
        <v>209</v>
      </c>
      <c r="L39" s="1" t="s">
        <v>208</v>
      </c>
      <c r="M39">
        <f t="shared" si="0"/>
        <v>1</v>
      </c>
    </row>
    <row r="40" spans="1:13" x14ac:dyDescent="0.25">
      <c r="A40" s="1" t="s">
        <v>274</v>
      </c>
      <c r="B40" s="1" t="s">
        <v>124</v>
      </c>
      <c r="C40" s="1" t="s">
        <v>128</v>
      </c>
      <c r="D40" s="1" t="s">
        <v>76</v>
      </c>
      <c r="E40" s="1" t="s">
        <v>54</v>
      </c>
      <c r="F40" s="1" t="s">
        <v>164</v>
      </c>
      <c r="G40" s="2" t="s">
        <v>129</v>
      </c>
      <c r="H40" s="7" t="s">
        <v>216</v>
      </c>
      <c r="I40" s="2" t="s">
        <v>178</v>
      </c>
      <c r="K40" s="1" t="s">
        <v>209</v>
      </c>
      <c r="L40" s="1" t="s">
        <v>208</v>
      </c>
      <c r="M40">
        <f t="shared" si="0"/>
        <v>1</v>
      </c>
    </row>
    <row r="41" spans="1:13" ht="30" x14ac:dyDescent="0.25">
      <c r="A41" s="1" t="s">
        <v>275</v>
      </c>
      <c r="B41" s="1" t="s">
        <v>124</v>
      </c>
      <c r="C41" s="1" t="s">
        <v>130</v>
      </c>
      <c r="D41" s="1" t="s">
        <v>131</v>
      </c>
      <c r="E41" s="1" t="s">
        <v>3</v>
      </c>
      <c r="F41" s="1" t="s">
        <v>164</v>
      </c>
      <c r="G41" s="2" t="s">
        <v>132</v>
      </c>
      <c r="H41" s="6" t="s">
        <v>217</v>
      </c>
      <c r="I41" s="2" t="s">
        <v>133</v>
      </c>
      <c r="K41" s="1" t="s">
        <v>209</v>
      </c>
      <c r="L41" s="1" t="s">
        <v>208</v>
      </c>
      <c r="M41">
        <f t="shared" si="0"/>
        <v>1</v>
      </c>
    </row>
    <row r="42" spans="1:13" ht="30" x14ac:dyDescent="0.25">
      <c r="A42" s="1" t="s">
        <v>276</v>
      </c>
      <c r="B42" s="1" t="s">
        <v>124</v>
      </c>
      <c r="C42" s="1" t="s">
        <v>130</v>
      </c>
      <c r="D42" s="1" t="s">
        <v>134</v>
      </c>
      <c r="E42" s="1" t="s">
        <v>3</v>
      </c>
      <c r="F42" s="1" t="s">
        <v>164</v>
      </c>
      <c r="G42" s="2" t="s">
        <v>132</v>
      </c>
      <c r="H42" s="6" t="s">
        <v>219</v>
      </c>
      <c r="I42" s="2" t="s">
        <v>135</v>
      </c>
      <c r="K42" s="1" t="s">
        <v>209</v>
      </c>
      <c r="L42" s="1" t="s">
        <v>208</v>
      </c>
      <c r="M42">
        <f t="shared" si="0"/>
        <v>1</v>
      </c>
    </row>
    <row r="43" spans="1:13" ht="30" x14ac:dyDescent="0.25">
      <c r="A43" s="1" t="s">
        <v>277</v>
      </c>
      <c r="B43" s="1" t="s">
        <v>124</v>
      </c>
      <c r="C43" s="1" t="s">
        <v>130</v>
      </c>
      <c r="D43" s="1" t="s">
        <v>136</v>
      </c>
      <c r="E43" s="1" t="s">
        <v>3</v>
      </c>
      <c r="F43" s="1" t="s">
        <v>164</v>
      </c>
      <c r="G43" s="2" t="s">
        <v>132</v>
      </c>
      <c r="H43" s="6" t="s">
        <v>220</v>
      </c>
      <c r="I43" s="2" t="s">
        <v>137</v>
      </c>
      <c r="K43" s="1" t="s">
        <v>209</v>
      </c>
      <c r="L43" s="1" t="s">
        <v>208</v>
      </c>
      <c r="M43">
        <f t="shared" si="0"/>
        <v>1</v>
      </c>
    </row>
    <row r="44" spans="1:13" ht="30" x14ac:dyDescent="0.25">
      <c r="A44" s="1" t="s">
        <v>278</v>
      </c>
      <c r="B44" s="1" t="s">
        <v>124</v>
      </c>
      <c r="C44" s="1" t="s">
        <v>130</v>
      </c>
      <c r="D44" s="1" t="s">
        <v>138</v>
      </c>
      <c r="E44" s="1" t="s">
        <v>3</v>
      </c>
      <c r="F44" s="1" t="s">
        <v>164</v>
      </c>
      <c r="G44" s="2" t="s">
        <v>132</v>
      </c>
      <c r="H44" s="6" t="s">
        <v>218</v>
      </c>
      <c r="I44" s="2" t="s">
        <v>139</v>
      </c>
      <c r="K44" s="1" t="s">
        <v>209</v>
      </c>
      <c r="L44" s="1" t="s">
        <v>208</v>
      </c>
      <c r="M44">
        <f t="shared" si="0"/>
        <v>1</v>
      </c>
    </row>
    <row r="45" spans="1:13" ht="30" x14ac:dyDescent="0.25">
      <c r="A45" s="1" t="s">
        <v>279</v>
      </c>
      <c r="B45" s="1" t="s">
        <v>140</v>
      </c>
      <c r="C45" s="1" t="s">
        <v>141</v>
      </c>
      <c r="D45" s="1" t="s">
        <v>76</v>
      </c>
      <c r="E45" s="1" t="s">
        <v>142</v>
      </c>
      <c r="F45" s="1" t="s">
        <v>164</v>
      </c>
      <c r="G45" s="2" t="s">
        <v>143</v>
      </c>
      <c r="H45" s="6" t="s">
        <v>221</v>
      </c>
      <c r="I45" s="2" t="s">
        <v>144</v>
      </c>
      <c r="K45" s="1" t="s">
        <v>209</v>
      </c>
      <c r="L45" s="1" t="s">
        <v>208</v>
      </c>
      <c r="M45">
        <f t="shared" si="0"/>
        <v>1</v>
      </c>
    </row>
    <row r="46" spans="1:13" ht="30" x14ac:dyDescent="0.25">
      <c r="A46" s="1" t="s">
        <v>280</v>
      </c>
      <c r="B46" s="1" t="s">
        <v>140</v>
      </c>
      <c r="C46" s="1" t="s">
        <v>145</v>
      </c>
      <c r="D46" s="1" t="s">
        <v>146</v>
      </c>
      <c r="E46" s="1" t="s">
        <v>54</v>
      </c>
      <c r="F46" s="1" t="s">
        <v>164</v>
      </c>
      <c r="G46" s="2" t="s">
        <v>147</v>
      </c>
      <c r="H46" s="6" t="s">
        <v>223</v>
      </c>
      <c r="I46" s="2" t="s">
        <v>148</v>
      </c>
      <c r="K46" s="1" t="s">
        <v>209</v>
      </c>
      <c r="L46" s="1" t="s">
        <v>208</v>
      </c>
      <c r="M46">
        <f t="shared" si="0"/>
        <v>1</v>
      </c>
    </row>
    <row r="47" spans="1:13" ht="30" x14ac:dyDescent="0.25">
      <c r="A47" s="1" t="s">
        <v>281</v>
      </c>
      <c r="B47" s="1" t="s">
        <v>140</v>
      </c>
      <c r="C47" s="1" t="s">
        <v>145</v>
      </c>
      <c r="D47" s="1" t="s">
        <v>149</v>
      </c>
      <c r="E47" s="1" t="s">
        <v>105</v>
      </c>
      <c r="F47" s="1" t="s">
        <v>164</v>
      </c>
      <c r="G47" s="2" t="s">
        <v>150</v>
      </c>
      <c r="H47" s="6" t="s">
        <v>229</v>
      </c>
      <c r="I47" s="2" t="s">
        <v>151</v>
      </c>
      <c r="K47" s="1" t="s">
        <v>209</v>
      </c>
      <c r="L47" s="1" t="s">
        <v>208</v>
      </c>
      <c r="M47">
        <f t="shared" si="0"/>
        <v>1</v>
      </c>
    </row>
    <row r="48" spans="1:13" x14ac:dyDescent="0.25">
      <c r="A48" s="1" t="s">
        <v>282</v>
      </c>
      <c r="B48" s="1" t="s">
        <v>140</v>
      </c>
      <c r="C48" s="1" t="s">
        <v>152</v>
      </c>
      <c r="D48" s="1" t="s">
        <v>153</v>
      </c>
      <c r="E48" s="1" t="s">
        <v>54</v>
      </c>
      <c r="F48" s="1" t="s">
        <v>164</v>
      </c>
      <c r="G48" s="2" t="s">
        <v>150</v>
      </c>
      <c r="H48" s="6" t="s">
        <v>222</v>
      </c>
      <c r="I48" s="2" t="s">
        <v>154</v>
      </c>
      <c r="K48" s="1" t="s">
        <v>209</v>
      </c>
      <c r="L48" s="1" t="s">
        <v>208</v>
      </c>
      <c r="M48">
        <f t="shared" si="0"/>
        <v>1</v>
      </c>
    </row>
    <row r="49" spans="1:13" ht="45" x14ac:dyDescent="0.25">
      <c r="A49" s="1" t="s">
        <v>283</v>
      </c>
      <c r="B49" s="1" t="s">
        <v>140</v>
      </c>
      <c r="C49" s="1" t="s">
        <v>155</v>
      </c>
      <c r="D49" s="1" t="s">
        <v>156</v>
      </c>
      <c r="E49" s="1" t="s">
        <v>40</v>
      </c>
      <c r="F49" s="1" t="s">
        <v>184</v>
      </c>
      <c r="G49" s="2" t="s">
        <v>157</v>
      </c>
      <c r="H49" s="6" t="s">
        <v>224</v>
      </c>
      <c r="I49" s="2" t="s">
        <v>179</v>
      </c>
      <c r="K49" s="1" t="s">
        <v>209</v>
      </c>
      <c r="L49" s="1" t="s">
        <v>208</v>
      </c>
      <c r="M49">
        <f t="shared" si="0"/>
        <v>1</v>
      </c>
    </row>
    <row r="50" spans="1:13" x14ac:dyDescent="0.25">
      <c r="M50">
        <f>COUNT(M2:M49)</f>
        <v>48</v>
      </c>
    </row>
    <row r="51" spans="1:13" x14ac:dyDescent="0.25">
      <c r="M51">
        <f>SUM(M2:M49)</f>
        <v>44</v>
      </c>
    </row>
    <row r="52" spans="1:13" x14ac:dyDescent="0.25">
      <c r="M52">
        <f>M51/M50</f>
        <v>0.91666666666666663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2011-12-08T18:12:02Z</dcterms:created>
  <dcterms:modified xsi:type="dcterms:W3CDTF">2012-04-27T23:32:32Z</dcterms:modified>
</cp:coreProperties>
</file>