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\Desktop\EGF\"/>
    </mc:Choice>
  </mc:AlternateContent>
  <xr:revisionPtr revIDLastSave="0" documentId="13_ncr:1_{3B60C281-A234-45C2-A0FE-08B44BDC905D}" xr6:coauthVersionLast="44" xr6:coauthVersionMax="45" xr10:uidLastSave="{00000000-0000-0000-0000-000000000000}"/>
  <bookViews>
    <workbookView xWindow="-120" yWindow="-120" windowWidth="29040" windowHeight="15840" activeTab="1" xr2:uid="{EC246765-D719-454E-83D9-D0188BB56818}"/>
  </bookViews>
  <sheets>
    <sheet name="Raw data" sheetId="1" r:id="rId1"/>
    <sheet name="Normalized 117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2" l="1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3" i="2"/>
  <c r="L2" i="2"/>
  <c r="P12" i="2" l="1"/>
  <c r="I8" i="2" l="1"/>
  <c r="K8" i="2" s="1"/>
  <c r="H10" i="2"/>
  <c r="H9" i="2"/>
  <c r="H59" i="2"/>
  <c r="H11" i="2"/>
  <c r="H50" i="2"/>
  <c r="H26" i="2"/>
  <c r="H73" i="2"/>
  <c r="H57" i="2"/>
  <c r="H17" i="2"/>
  <c r="H72" i="2"/>
  <c r="H64" i="2"/>
  <c r="H56" i="2"/>
  <c r="H48" i="2"/>
  <c r="H40" i="2"/>
  <c r="H32" i="2"/>
  <c r="H24" i="2"/>
  <c r="H16" i="2"/>
  <c r="H8" i="2"/>
  <c r="H51" i="2"/>
  <c r="H35" i="2"/>
  <c r="H19" i="2"/>
  <c r="H58" i="2"/>
  <c r="H18" i="2"/>
  <c r="H65" i="2"/>
  <c r="H49" i="2"/>
  <c r="H41" i="2"/>
  <c r="H33" i="2"/>
  <c r="H25" i="2"/>
  <c r="H71" i="2"/>
  <c r="H63" i="2"/>
  <c r="H55" i="2"/>
  <c r="H47" i="2"/>
  <c r="H39" i="2"/>
  <c r="H31" i="2"/>
  <c r="H23" i="2"/>
  <c r="H15" i="2"/>
  <c r="H7" i="2"/>
  <c r="H67" i="2"/>
  <c r="H27" i="2"/>
  <c r="H66" i="2"/>
  <c r="H42" i="2"/>
  <c r="H62" i="2"/>
  <c r="H38" i="2"/>
  <c r="H22" i="2"/>
  <c r="H6" i="2"/>
  <c r="H69" i="2"/>
  <c r="H61" i="2"/>
  <c r="H53" i="2"/>
  <c r="H45" i="2"/>
  <c r="H37" i="2"/>
  <c r="H29" i="2"/>
  <c r="H21" i="2"/>
  <c r="H13" i="2"/>
  <c r="H5" i="2"/>
  <c r="H43" i="2"/>
  <c r="H2" i="2"/>
  <c r="H34" i="2"/>
  <c r="H70" i="2"/>
  <c r="H54" i="2"/>
  <c r="H46" i="2"/>
  <c r="H30" i="2"/>
  <c r="H14" i="2"/>
  <c r="H68" i="2"/>
  <c r="H60" i="2"/>
  <c r="H52" i="2"/>
  <c r="H44" i="2"/>
  <c r="H36" i="2"/>
  <c r="H28" i="2"/>
  <c r="H20" i="2"/>
  <c r="H12" i="2"/>
  <c r="H4" i="2"/>
  <c r="H3" i="2"/>
  <c r="I2" i="2"/>
  <c r="G2" i="2"/>
  <c r="G62" i="2"/>
  <c r="I39" i="2"/>
  <c r="K39" i="2" s="1"/>
  <c r="I66" i="2"/>
  <c r="K66" i="2" s="1"/>
  <c r="G54" i="2"/>
  <c r="G21" i="2"/>
  <c r="I23" i="2"/>
  <c r="K23" i="2" s="1"/>
  <c r="G69" i="2"/>
  <c r="G5" i="2"/>
  <c r="I71" i="2"/>
  <c r="K71" i="2" s="1"/>
  <c r="I34" i="2"/>
  <c r="K34" i="2" s="1"/>
  <c r="I61" i="2"/>
  <c r="K61" i="2" s="1"/>
  <c r="G53" i="2"/>
  <c r="I60" i="2"/>
  <c r="K60" i="2" s="1"/>
  <c r="G46" i="2"/>
  <c r="G14" i="2"/>
  <c r="I55" i="2"/>
  <c r="K55" i="2" s="1"/>
  <c r="I18" i="2"/>
  <c r="K18" i="2" s="1"/>
  <c r="G45" i="2"/>
  <c r="G13" i="2"/>
  <c r="I50" i="2"/>
  <c r="K50" i="2" s="1"/>
  <c r="I13" i="2"/>
  <c r="K13" i="2" s="1"/>
  <c r="G37" i="2"/>
  <c r="I44" i="2"/>
  <c r="K44" i="2" s="1"/>
  <c r="G30" i="2"/>
  <c r="G61" i="2"/>
  <c r="G29" i="2"/>
  <c r="G22" i="2"/>
  <c r="I29" i="2"/>
  <c r="K29" i="2" s="1"/>
  <c r="G70" i="2"/>
  <c r="G38" i="2"/>
  <c r="G6" i="2"/>
  <c r="I45" i="2"/>
  <c r="K45" i="2" s="1"/>
  <c r="I7" i="2"/>
  <c r="K7" i="2" s="1"/>
  <c r="G68" i="2"/>
  <c r="G28" i="2"/>
  <c r="I70" i="2"/>
  <c r="K70" i="2" s="1"/>
  <c r="I59" i="2"/>
  <c r="K59" i="2" s="1"/>
  <c r="I54" i="2"/>
  <c r="K54" i="2" s="1"/>
  <c r="I49" i="2"/>
  <c r="K49" i="2" s="1"/>
  <c r="I43" i="2"/>
  <c r="K43" i="2" s="1"/>
  <c r="I38" i="2"/>
  <c r="K38" i="2" s="1"/>
  <c r="I33" i="2"/>
  <c r="K33" i="2" s="1"/>
  <c r="I27" i="2"/>
  <c r="K27" i="2" s="1"/>
  <c r="I22" i="2"/>
  <c r="K22" i="2" s="1"/>
  <c r="I17" i="2"/>
  <c r="K17" i="2" s="1"/>
  <c r="I11" i="2"/>
  <c r="K11" i="2" s="1"/>
  <c r="I6" i="2"/>
  <c r="K6" i="2" s="1"/>
  <c r="G36" i="2"/>
  <c r="G12" i="2"/>
  <c r="G51" i="2"/>
  <c r="G19" i="2"/>
  <c r="I16" i="2"/>
  <c r="K16" i="2" s="1"/>
  <c r="I12" i="2"/>
  <c r="K12" i="2" s="1"/>
  <c r="G44" i="2"/>
  <c r="G4" i="2"/>
  <c r="G43" i="2"/>
  <c r="I64" i="2"/>
  <c r="K64" i="2" s="1"/>
  <c r="G42" i="2"/>
  <c r="I5" i="2"/>
  <c r="K5" i="2" s="1"/>
  <c r="G60" i="2"/>
  <c r="G20" i="2"/>
  <c r="G67" i="2"/>
  <c r="G11" i="2"/>
  <c r="I32" i="2"/>
  <c r="K32" i="2" s="1"/>
  <c r="G66" i="2"/>
  <c r="G41" i="2"/>
  <c r="G27" i="2"/>
  <c r="G50" i="2"/>
  <c r="G26" i="2"/>
  <c r="G18" i="2"/>
  <c r="G10" i="2"/>
  <c r="I69" i="2"/>
  <c r="K69" i="2" s="1"/>
  <c r="I58" i="2"/>
  <c r="K58" i="2" s="1"/>
  <c r="I47" i="2"/>
  <c r="K47" i="2" s="1"/>
  <c r="I37" i="2"/>
  <c r="K37" i="2" s="1"/>
  <c r="I26" i="2"/>
  <c r="K26" i="2" s="1"/>
  <c r="I15" i="2"/>
  <c r="K15" i="2" s="1"/>
  <c r="G73" i="2"/>
  <c r="G57" i="2"/>
  <c r="G33" i="2"/>
  <c r="G17" i="2"/>
  <c r="G9" i="2"/>
  <c r="I68" i="2"/>
  <c r="K68" i="2" s="1"/>
  <c r="I36" i="2"/>
  <c r="K36" i="2" s="1"/>
  <c r="I20" i="2"/>
  <c r="K20" i="2" s="1"/>
  <c r="I4" i="2"/>
  <c r="K4" i="2" s="1"/>
  <c r="G72" i="2"/>
  <c r="G64" i="2"/>
  <c r="G56" i="2"/>
  <c r="G48" i="2"/>
  <c r="G40" i="2"/>
  <c r="G32" i="2"/>
  <c r="G24" i="2"/>
  <c r="G16" i="2"/>
  <c r="G8" i="2"/>
  <c r="I73" i="2"/>
  <c r="K73" i="2" s="1"/>
  <c r="I67" i="2"/>
  <c r="K67" i="2" s="1"/>
  <c r="I62" i="2"/>
  <c r="K62" i="2" s="1"/>
  <c r="I57" i="2"/>
  <c r="K57" i="2" s="1"/>
  <c r="I51" i="2"/>
  <c r="K51" i="2" s="1"/>
  <c r="I46" i="2"/>
  <c r="K46" i="2" s="1"/>
  <c r="I41" i="2"/>
  <c r="K41" i="2" s="1"/>
  <c r="I35" i="2"/>
  <c r="K35" i="2" s="1"/>
  <c r="I30" i="2"/>
  <c r="K30" i="2" s="1"/>
  <c r="I25" i="2"/>
  <c r="K25" i="2" s="1"/>
  <c r="I19" i="2"/>
  <c r="K19" i="2" s="1"/>
  <c r="I14" i="2"/>
  <c r="K14" i="2" s="1"/>
  <c r="I9" i="2"/>
  <c r="K9" i="2" s="1"/>
  <c r="I3" i="2"/>
  <c r="K3" i="2" s="1"/>
  <c r="I28" i="2"/>
  <c r="K28" i="2" s="1"/>
  <c r="G52" i="2"/>
  <c r="I65" i="2"/>
  <c r="K65" i="2" s="1"/>
  <c r="G59" i="2"/>
  <c r="G35" i="2"/>
  <c r="G3" i="2"/>
  <c r="I48" i="2"/>
  <c r="K48" i="2" s="1"/>
  <c r="G58" i="2"/>
  <c r="G34" i="2"/>
  <c r="I63" i="2"/>
  <c r="K63" i="2" s="1"/>
  <c r="I53" i="2"/>
  <c r="K53" i="2" s="1"/>
  <c r="I42" i="2"/>
  <c r="K42" i="2" s="1"/>
  <c r="I31" i="2"/>
  <c r="K31" i="2" s="1"/>
  <c r="I21" i="2"/>
  <c r="K21" i="2" s="1"/>
  <c r="I10" i="2"/>
  <c r="K10" i="2" s="1"/>
  <c r="G65" i="2"/>
  <c r="G49" i="2"/>
  <c r="G25" i="2"/>
  <c r="I52" i="2"/>
  <c r="K52" i="2" s="1"/>
  <c r="G71" i="2"/>
  <c r="G63" i="2"/>
  <c r="G55" i="2"/>
  <c r="G47" i="2"/>
  <c r="G39" i="2"/>
  <c r="G31" i="2"/>
  <c r="G23" i="2"/>
  <c r="G15" i="2"/>
  <c r="G7" i="2"/>
  <c r="I72" i="2"/>
  <c r="K72" i="2" s="1"/>
  <c r="I56" i="2"/>
  <c r="K56" i="2" s="1"/>
  <c r="I40" i="2"/>
  <c r="K40" i="2" s="1"/>
  <c r="I24" i="2"/>
  <c r="K24" i="2" s="1"/>
  <c r="S1" i="2" l="1"/>
</calcChain>
</file>

<file path=xl/sharedStrings.xml><?xml version="1.0" encoding="utf-8"?>
<sst xmlns="http://schemas.openxmlformats.org/spreadsheetml/2006/main" count="189" uniqueCount="56">
  <si>
    <t>EGFR</t>
  </si>
  <si>
    <t>(M)HLPSPTDSNF(pY)R</t>
  </si>
  <si>
    <t>EGF 20 nM</t>
  </si>
  <si>
    <t>EGF 20 nM + 1 mM Na3VO4</t>
  </si>
  <si>
    <t>EGF 0.4 nM</t>
  </si>
  <si>
    <t>EGF 10 nM</t>
  </si>
  <si>
    <t>(pY)SSDPTGALTEDSIDDTFLPVPEYINQSVPK</t>
  </si>
  <si>
    <t>EGF 100 nM</t>
  </si>
  <si>
    <t>EGF 2.5 nM</t>
  </si>
  <si>
    <t>GSHQISLDNPD(pY)QQDFFPK</t>
  </si>
  <si>
    <t>EGF 0.2 nM</t>
  </si>
  <si>
    <t>EGF 1 nM</t>
  </si>
  <si>
    <t>EGF 5 nM</t>
  </si>
  <si>
    <t>GSTAENAE(pY)LR</t>
  </si>
  <si>
    <t>MHLPSPTDSNF(pY)R</t>
  </si>
  <si>
    <t>YSSDPTGALTEDSIDDTFLPVPE(pY)INQSVPK</t>
  </si>
  <si>
    <t>Protein (Short)</t>
  </si>
  <si>
    <t>Sequence</t>
  </si>
  <si>
    <t>Condition</t>
  </si>
  <si>
    <t>Bio Reps Quantified</t>
  </si>
  <si>
    <t>0s</t>
  </si>
  <si>
    <t>10s</t>
  </si>
  <si>
    <t>20s</t>
  </si>
  <si>
    <t>30s</t>
  </si>
  <si>
    <t>40s</t>
  </si>
  <si>
    <t>50s</t>
  </si>
  <si>
    <t>60s</t>
  </si>
  <si>
    <t>70s</t>
  </si>
  <si>
    <t>80s</t>
  </si>
  <si>
    <t>0s stdev</t>
  </si>
  <si>
    <t>10s stdev</t>
  </si>
  <si>
    <t>20s stdev</t>
  </si>
  <si>
    <t>30s stdev</t>
  </si>
  <si>
    <t>40s stdev</t>
  </si>
  <si>
    <t>50s stdev</t>
  </si>
  <si>
    <t>60s stdev</t>
  </si>
  <si>
    <t>70s stdev</t>
  </si>
  <si>
    <t>80s stdev</t>
  </si>
  <si>
    <t>pY1197</t>
  </si>
  <si>
    <t>pY998</t>
  </si>
  <si>
    <t>pY1069</t>
  </si>
  <si>
    <t>pY1172</t>
  </si>
  <si>
    <t>pY1092</t>
  </si>
  <si>
    <t>Time (sec)</t>
  </si>
  <si>
    <t>Ratio</t>
  </si>
  <si>
    <t>Time</t>
  </si>
  <si>
    <t>2nM +Ortho</t>
  </si>
  <si>
    <t>Max-&gt;</t>
  </si>
  <si>
    <t>nM pEGFR</t>
  </si>
  <si>
    <t>Fract Max</t>
  </si>
  <si>
    <t>#EGFR/cell</t>
  </si>
  <si>
    <t>Average 0-time-&gt;</t>
  </si>
  <si>
    <t>EGF nM</t>
  </si>
  <si>
    <t>StdDev</t>
  </si>
  <si>
    <t>SD Ratio</t>
  </si>
  <si>
    <t>pY1172 1173?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</si>
</sst>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0"/>
    <numFmt numFmtId="166" formatCode="0.000"/>
    <numFmt numFmtId="167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16"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0" fillId="2" borderId="1" xfId="2" applyFont="1"/>
    <xf numFmtId="164" fontId="0" fillId="2" borderId="1" xfId="2" applyNumberFormat="1" applyFont="1"/>
    <xf numFmtId="165" fontId="0" fillId="2" borderId="1" xfId="2" applyNumberFormat="1" applyFont="1"/>
    <xf numFmtId="166" fontId="0" fillId="2" borderId="1" xfId="2" applyNumberFormat="1" applyFont="1"/>
    <xf numFmtId="167" fontId="0" fillId="2" borderId="1" xfId="2" applyNumberFormat="1" applyFont="1"/>
    <xf numFmtId="0" fontId="0" fillId="3" borderId="0" xfId="0" applyFill="1"/>
  </cellXfs>
  <cellStyles count="3">
    <cellStyle name="Comma" xfId="1" builtinId="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CA40-48D6-D149-9880-CB44AA9DF56C}">
  <dimension ref="A1:W44"/>
  <sheetViews>
    <sheetView topLeftCell="A13" workbookViewId="0">
      <selection activeCell="D28" sqref="D28:D36"/>
    </sheetView>
  </sheetViews>
  <sheetFormatPr defaultColWidth="11" defaultRowHeight="15.75" x14ac:dyDescent="0.25"/>
  <cols>
    <col min="2" max="2" width="22.375" customWidth="1"/>
    <col min="3" max="3" width="42.875" customWidth="1"/>
    <col min="4" max="4" width="38" customWidth="1"/>
    <col min="5" max="5" width="18.5" customWidth="1"/>
  </cols>
  <sheetData>
    <row r="1" spans="1:23" x14ac:dyDescent="0.25">
      <c r="A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</row>
    <row r="2" spans="1:23" x14ac:dyDescent="0.25">
      <c r="A2" t="s">
        <v>0</v>
      </c>
      <c r="B2" t="s">
        <v>40</v>
      </c>
      <c r="C2" t="s">
        <v>6</v>
      </c>
      <c r="D2" t="s">
        <v>4</v>
      </c>
      <c r="E2">
        <v>3</v>
      </c>
      <c r="F2">
        <v>6.5958000000000003E-2</v>
      </c>
      <c r="G2">
        <v>5.4496000000000003E-2</v>
      </c>
      <c r="H2">
        <v>4.8815999999999998E-2</v>
      </c>
      <c r="I2">
        <v>5.9000999999999998E-2</v>
      </c>
      <c r="J2">
        <v>5.5671999999999999E-2</v>
      </c>
      <c r="K2">
        <v>5.9632999999999999E-2</v>
      </c>
      <c r="L2">
        <v>6.1684999999999997E-2</v>
      </c>
      <c r="M2">
        <v>3.3050999999999997E-2</v>
      </c>
      <c r="N2">
        <v>8.2520999999999997E-2</v>
      </c>
      <c r="O2">
        <v>0.11778</v>
      </c>
      <c r="P2">
        <v>7.0473999999999995E-2</v>
      </c>
      <c r="Q2">
        <v>0.13264000000000001</v>
      </c>
      <c r="R2">
        <v>8.0408999999999994E-2</v>
      </c>
      <c r="S2">
        <v>9.6662999999999999E-2</v>
      </c>
      <c r="T2">
        <v>0.10777</v>
      </c>
      <c r="U2">
        <v>0.11728</v>
      </c>
      <c r="V2">
        <v>0.12305000000000001</v>
      </c>
      <c r="W2">
        <v>0.17183999999999999</v>
      </c>
    </row>
    <row r="3" spans="1:23" x14ac:dyDescent="0.25">
      <c r="A3" t="s">
        <v>0</v>
      </c>
      <c r="B3" t="s">
        <v>40</v>
      </c>
      <c r="C3" t="s">
        <v>6</v>
      </c>
      <c r="D3" t="s">
        <v>5</v>
      </c>
      <c r="E3">
        <v>3</v>
      </c>
      <c r="F3">
        <v>6.4669000000000004E-2</v>
      </c>
      <c r="G3">
        <v>0.29771999999999998</v>
      </c>
      <c r="H3">
        <v>0.38022</v>
      </c>
      <c r="I3">
        <v>0.66839000000000004</v>
      </c>
      <c r="J3">
        <v>0.77905000000000002</v>
      </c>
      <c r="K3">
        <v>0.81777</v>
      </c>
      <c r="L3">
        <v>0.97075999999999996</v>
      </c>
      <c r="M3">
        <v>0.88971999999999996</v>
      </c>
      <c r="N3">
        <v>1.0762</v>
      </c>
      <c r="O3">
        <v>2.5492999999999998E-2</v>
      </c>
      <c r="P3">
        <v>6.4387999999999997E-3</v>
      </c>
      <c r="Q3">
        <v>8.0606999999999998E-2</v>
      </c>
      <c r="R3">
        <v>8.6671999999999999E-2</v>
      </c>
      <c r="S3">
        <v>5.4849000000000002E-2</v>
      </c>
      <c r="T3">
        <v>0.23377999999999999</v>
      </c>
      <c r="U3">
        <v>2.9056999999999999E-2</v>
      </c>
      <c r="V3">
        <v>0.16578000000000001</v>
      </c>
      <c r="W3">
        <v>0.11294999999999999</v>
      </c>
    </row>
    <row r="4" spans="1:23" x14ac:dyDescent="0.25">
      <c r="A4" t="s">
        <v>0</v>
      </c>
      <c r="B4" t="s">
        <v>40</v>
      </c>
      <c r="C4" t="s">
        <v>6</v>
      </c>
      <c r="D4" t="s">
        <v>7</v>
      </c>
      <c r="E4">
        <v>2</v>
      </c>
      <c r="F4">
        <v>3.7725000000000002E-2</v>
      </c>
      <c r="G4">
        <v>0.46837000000000001</v>
      </c>
      <c r="H4">
        <v>0.78615000000000002</v>
      </c>
      <c r="I4">
        <v>0.84574000000000005</v>
      </c>
      <c r="J4">
        <v>0.78771000000000002</v>
      </c>
      <c r="K4">
        <v>0.70330000000000004</v>
      </c>
      <c r="L4">
        <v>0.77493999999999996</v>
      </c>
      <c r="M4">
        <v>0.80413999999999997</v>
      </c>
      <c r="N4">
        <v>0.79288000000000003</v>
      </c>
      <c r="O4">
        <v>1.5009E-2</v>
      </c>
      <c r="P4">
        <v>0.13420000000000001</v>
      </c>
      <c r="Q4">
        <v>7.2924000000000003E-2</v>
      </c>
      <c r="R4">
        <v>6.232E-2</v>
      </c>
      <c r="S4">
        <v>4.8604000000000001E-2</v>
      </c>
      <c r="T4">
        <v>2.5215999999999999E-2</v>
      </c>
      <c r="U4">
        <v>5.0775000000000004E-3</v>
      </c>
      <c r="V4">
        <v>5.6519E-2</v>
      </c>
      <c r="W4">
        <v>5.3179999999999998E-2</v>
      </c>
    </row>
    <row r="5" spans="1:23" x14ac:dyDescent="0.25">
      <c r="A5" t="s">
        <v>0</v>
      </c>
      <c r="B5" t="s">
        <v>40</v>
      </c>
      <c r="C5" t="s">
        <v>6</v>
      </c>
      <c r="D5" t="s">
        <v>8</v>
      </c>
      <c r="E5">
        <v>2</v>
      </c>
      <c r="F5">
        <v>0.24088000000000001</v>
      </c>
      <c r="G5">
        <v>0.31819999999999998</v>
      </c>
      <c r="H5">
        <v>0.33955999999999997</v>
      </c>
      <c r="I5">
        <v>0.50675999999999999</v>
      </c>
      <c r="J5">
        <v>0.59204000000000001</v>
      </c>
      <c r="K5">
        <v>0.61031999999999997</v>
      </c>
      <c r="L5">
        <v>0.61717</v>
      </c>
      <c r="M5">
        <v>0.77188999999999997</v>
      </c>
      <c r="N5">
        <v>0.76222000000000001</v>
      </c>
      <c r="O5">
        <v>0.25813000000000003</v>
      </c>
      <c r="P5">
        <v>0.11713999999999999</v>
      </c>
      <c r="Q5">
        <v>7.1867E-2</v>
      </c>
      <c r="R5">
        <v>0.12803999999999999</v>
      </c>
      <c r="S5">
        <v>0.1847</v>
      </c>
      <c r="T5">
        <v>0.17494000000000001</v>
      </c>
      <c r="U5">
        <v>1.4404999999999999E-2</v>
      </c>
      <c r="V5">
        <v>0.16585</v>
      </c>
      <c r="W5">
        <v>8.8428999999999994E-2</v>
      </c>
    </row>
    <row r="6" spans="1:23" x14ac:dyDescent="0.25">
      <c r="A6" t="s">
        <v>0</v>
      </c>
      <c r="B6" t="s">
        <v>40</v>
      </c>
      <c r="C6" t="s">
        <v>6</v>
      </c>
      <c r="D6" t="s">
        <v>2</v>
      </c>
      <c r="E6">
        <v>2</v>
      </c>
      <c r="F6">
        <v>6.5419000000000005E-2</v>
      </c>
      <c r="G6">
        <v>0.42377999999999999</v>
      </c>
      <c r="H6">
        <v>0.60209000000000001</v>
      </c>
      <c r="I6">
        <v>0.71867999999999999</v>
      </c>
      <c r="J6">
        <v>0.77202999999999999</v>
      </c>
      <c r="K6">
        <v>0.80950999999999995</v>
      </c>
      <c r="L6">
        <v>0.85863999999999996</v>
      </c>
      <c r="M6">
        <v>0.83108000000000004</v>
      </c>
      <c r="N6">
        <v>0.91591999999999996</v>
      </c>
      <c r="O6">
        <v>1.2437E-4</v>
      </c>
      <c r="P6">
        <v>9.3618999999999994E-2</v>
      </c>
      <c r="Q6">
        <v>3.0762999999999999E-2</v>
      </c>
      <c r="R6">
        <v>2.0875000000000001E-2</v>
      </c>
      <c r="S6">
        <v>0.27246999999999999</v>
      </c>
      <c r="T6">
        <v>8.8512999999999994E-2</v>
      </c>
      <c r="U6">
        <v>1.8849000000000001E-2</v>
      </c>
      <c r="V6">
        <v>7.1830000000000005E-2</v>
      </c>
      <c r="W6">
        <v>0.15869</v>
      </c>
    </row>
    <row r="7" spans="1:23" x14ac:dyDescent="0.25">
      <c r="A7" t="s">
        <v>0</v>
      </c>
      <c r="B7" t="s">
        <v>40</v>
      </c>
      <c r="C7" t="s">
        <v>6</v>
      </c>
      <c r="D7" t="s">
        <v>3</v>
      </c>
      <c r="E7">
        <v>3</v>
      </c>
      <c r="F7">
        <v>0.16872999999999999</v>
      </c>
      <c r="G7">
        <v>0.42298999999999998</v>
      </c>
      <c r="H7">
        <v>0.65137999999999996</v>
      </c>
      <c r="I7">
        <v>0.61560000000000004</v>
      </c>
      <c r="J7">
        <v>0.76917999999999997</v>
      </c>
      <c r="K7">
        <v>0.85633000000000004</v>
      </c>
      <c r="L7">
        <v>0.79205999999999999</v>
      </c>
      <c r="M7">
        <v>0.81664999999999999</v>
      </c>
      <c r="N7">
        <v>0.67376000000000003</v>
      </c>
      <c r="O7">
        <v>5.4741999999999999E-2</v>
      </c>
      <c r="P7">
        <v>4.5955999999999997E-2</v>
      </c>
      <c r="Q7">
        <v>3.4770000000000002E-2</v>
      </c>
      <c r="R7">
        <v>0.13988</v>
      </c>
      <c r="S7">
        <v>0.15748000000000001</v>
      </c>
      <c r="T7">
        <v>0.26358999999999999</v>
      </c>
      <c r="U7">
        <v>6.1706999999999998E-2</v>
      </c>
      <c r="V7">
        <v>5.9734000000000002E-2</v>
      </c>
      <c r="W7">
        <v>0.17871000000000001</v>
      </c>
    </row>
    <row r="10" spans="1:23" x14ac:dyDescent="0.25">
      <c r="A10" t="s">
        <v>0</v>
      </c>
      <c r="B10" t="s">
        <v>39</v>
      </c>
      <c r="C10" t="s">
        <v>14</v>
      </c>
      <c r="D10" t="s">
        <v>4</v>
      </c>
      <c r="E10">
        <v>2</v>
      </c>
      <c r="F10">
        <v>0.17088999999999999</v>
      </c>
      <c r="G10">
        <v>0.16958999999999999</v>
      </c>
      <c r="H10">
        <v>0.18905</v>
      </c>
      <c r="I10">
        <v>0.18004000000000001</v>
      </c>
      <c r="J10">
        <v>0.17684</v>
      </c>
      <c r="K10">
        <v>0.20041999999999999</v>
      </c>
      <c r="L10">
        <v>0.17348</v>
      </c>
      <c r="M10">
        <v>0.16039999999999999</v>
      </c>
      <c r="N10">
        <v>0.20591999999999999</v>
      </c>
      <c r="O10">
        <v>0.10958</v>
      </c>
      <c r="P10">
        <v>2.4369999999999999E-2</v>
      </c>
      <c r="Q10">
        <v>5.0876999999999999E-2</v>
      </c>
      <c r="R10">
        <v>7.2168999999999997E-2</v>
      </c>
      <c r="S10">
        <v>5.0991000000000002E-2</v>
      </c>
      <c r="T10">
        <v>9.0523999999999993E-2</v>
      </c>
      <c r="U10">
        <v>8.2878999999999994E-2</v>
      </c>
      <c r="V10">
        <v>0.16009000000000001</v>
      </c>
      <c r="W10">
        <v>2.6379E-2</v>
      </c>
    </row>
    <row r="11" spans="1:23" x14ac:dyDescent="0.25">
      <c r="A11" t="s">
        <v>0</v>
      </c>
      <c r="B11" t="s">
        <v>39</v>
      </c>
      <c r="C11" t="s">
        <v>14</v>
      </c>
      <c r="D11" t="s">
        <v>5</v>
      </c>
      <c r="E11">
        <v>2</v>
      </c>
      <c r="F11">
        <v>0.49557000000000001</v>
      </c>
      <c r="G11">
        <v>0.63944000000000001</v>
      </c>
      <c r="H11">
        <v>0.67437000000000002</v>
      </c>
      <c r="I11">
        <v>0.94759000000000004</v>
      </c>
      <c r="J11">
        <v>0.93086000000000002</v>
      </c>
      <c r="K11">
        <v>0.98741999999999996</v>
      </c>
      <c r="L11">
        <v>1.0425</v>
      </c>
      <c r="M11">
        <v>0.96286000000000005</v>
      </c>
      <c r="N11">
        <v>1.165</v>
      </c>
      <c r="O11">
        <v>0.30044999999999999</v>
      </c>
      <c r="P11">
        <v>5.4474000000000002E-2</v>
      </c>
      <c r="Q11">
        <v>0.10406</v>
      </c>
      <c r="R11">
        <v>0.12742000000000001</v>
      </c>
      <c r="S11">
        <v>4.6954999999999997E-2</v>
      </c>
      <c r="T11">
        <v>0.27244000000000002</v>
      </c>
      <c r="U11">
        <v>0.11158999999999999</v>
      </c>
      <c r="V11">
        <v>1.0742E-2</v>
      </c>
      <c r="W11">
        <v>0.29543999999999998</v>
      </c>
    </row>
    <row r="12" spans="1:23" x14ac:dyDescent="0.25">
      <c r="A12" t="s">
        <v>0</v>
      </c>
      <c r="B12" t="s">
        <v>39</v>
      </c>
      <c r="C12" t="s">
        <v>14</v>
      </c>
      <c r="D12" t="s">
        <v>7</v>
      </c>
      <c r="E12">
        <v>2</v>
      </c>
      <c r="F12">
        <v>0.36030000000000001</v>
      </c>
      <c r="G12">
        <v>0.60455000000000003</v>
      </c>
      <c r="H12">
        <v>0.80210000000000004</v>
      </c>
      <c r="I12">
        <v>0.76866999999999996</v>
      </c>
      <c r="J12">
        <v>0.86687999999999998</v>
      </c>
      <c r="K12">
        <v>0.86146</v>
      </c>
      <c r="L12">
        <v>0.89231000000000005</v>
      </c>
      <c r="M12">
        <v>0.98241999999999996</v>
      </c>
      <c r="N12">
        <v>1.2363</v>
      </c>
      <c r="O12">
        <v>5.6016999999999997E-2</v>
      </c>
      <c r="P12">
        <v>3.7557E-2</v>
      </c>
      <c r="Q12">
        <v>8.3011000000000001E-2</v>
      </c>
      <c r="R12">
        <v>8.5526000000000005E-2</v>
      </c>
      <c r="S12">
        <v>4.1534000000000001E-2</v>
      </c>
      <c r="T12">
        <v>5.8798000000000003E-2</v>
      </c>
      <c r="U12">
        <v>0.16342000000000001</v>
      </c>
      <c r="V12">
        <v>0.15670000000000001</v>
      </c>
      <c r="W12">
        <v>6.7266999999999993E-2</v>
      </c>
    </row>
    <row r="13" spans="1:23" x14ac:dyDescent="0.25">
      <c r="A13" t="s">
        <v>0</v>
      </c>
      <c r="B13" t="s">
        <v>39</v>
      </c>
      <c r="C13" t="s">
        <v>14</v>
      </c>
      <c r="D13" t="s">
        <v>2</v>
      </c>
      <c r="E13">
        <v>3</v>
      </c>
      <c r="F13">
        <v>0.23158999999999999</v>
      </c>
      <c r="G13">
        <v>0.50131000000000003</v>
      </c>
      <c r="H13">
        <v>0.46869</v>
      </c>
      <c r="I13">
        <v>0.66193999999999997</v>
      </c>
      <c r="J13">
        <v>0.72302</v>
      </c>
      <c r="K13">
        <v>0.80062999999999995</v>
      </c>
      <c r="L13">
        <v>0.90007000000000004</v>
      </c>
      <c r="M13">
        <v>0.96123000000000003</v>
      </c>
      <c r="N13">
        <v>0.97309000000000001</v>
      </c>
      <c r="O13">
        <v>9.8461000000000007E-2</v>
      </c>
      <c r="P13">
        <v>6.3882999999999995E-2</v>
      </c>
      <c r="Q13">
        <v>0.30264999999999997</v>
      </c>
      <c r="R13">
        <v>5.9797000000000003E-2</v>
      </c>
      <c r="S13">
        <v>6.0635000000000001E-2</v>
      </c>
      <c r="T13">
        <v>7.9353999999999994E-2</v>
      </c>
      <c r="U13">
        <v>0.30198999999999998</v>
      </c>
      <c r="V13">
        <v>6.6045999999999994E-2</v>
      </c>
      <c r="W13">
        <v>2.7667000000000001E-2</v>
      </c>
    </row>
    <row r="14" spans="1:23" x14ac:dyDescent="0.25">
      <c r="A14" t="s">
        <v>0</v>
      </c>
      <c r="B14" t="s">
        <v>39</v>
      </c>
      <c r="C14" t="s">
        <v>1</v>
      </c>
      <c r="D14" t="s">
        <v>2</v>
      </c>
      <c r="E14">
        <v>2</v>
      </c>
      <c r="F14">
        <v>0.55325000000000002</v>
      </c>
      <c r="G14">
        <v>0.76024000000000003</v>
      </c>
      <c r="H14">
        <v>0.78152999999999995</v>
      </c>
      <c r="I14">
        <v>0.89444000000000001</v>
      </c>
      <c r="J14">
        <v>0.95508999999999999</v>
      </c>
      <c r="K14">
        <v>1.0707</v>
      </c>
      <c r="L14">
        <v>1.0088999999999999</v>
      </c>
      <c r="M14">
        <v>1.1403000000000001</v>
      </c>
      <c r="N14">
        <v>1.1673</v>
      </c>
      <c r="O14">
        <v>9.4461000000000003E-2</v>
      </c>
      <c r="P14">
        <v>0.13328999999999999</v>
      </c>
      <c r="Q14">
        <v>0.10288</v>
      </c>
      <c r="R14">
        <v>3.1701E-2</v>
      </c>
      <c r="S14">
        <v>9.5527000000000001E-2</v>
      </c>
      <c r="T14">
        <v>0.18801999999999999</v>
      </c>
      <c r="U14">
        <v>9.3987000000000001E-2</v>
      </c>
      <c r="V14">
        <v>3.5143000000000001E-2</v>
      </c>
      <c r="W14">
        <v>2.307E-2</v>
      </c>
    </row>
    <row r="15" spans="1:23" x14ac:dyDescent="0.25">
      <c r="A15" t="s">
        <v>0</v>
      </c>
      <c r="B15" t="s">
        <v>39</v>
      </c>
      <c r="C15" t="s">
        <v>14</v>
      </c>
      <c r="D15" t="s">
        <v>3</v>
      </c>
      <c r="E15">
        <v>3</v>
      </c>
      <c r="F15">
        <v>0.63446999999999998</v>
      </c>
      <c r="G15">
        <v>1.2464</v>
      </c>
      <c r="H15">
        <v>1.3461000000000001</v>
      </c>
      <c r="I15">
        <v>1.4182999999999999</v>
      </c>
      <c r="J15">
        <v>1.633</v>
      </c>
      <c r="K15">
        <v>1.8143</v>
      </c>
      <c r="L15">
        <v>1.7095</v>
      </c>
      <c r="M15">
        <v>1.8583000000000001</v>
      </c>
      <c r="N15">
        <v>2.1124000000000001</v>
      </c>
      <c r="O15">
        <v>0.1139</v>
      </c>
      <c r="P15">
        <v>0.18246000000000001</v>
      </c>
      <c r="Q15">
        <v>0.11794</v>
      </c>
      <c r="R15">
        <v>0.15828999999999999</v>
      </c>
      <c r="S15">
        <v>4.7126000000000001E-2</v>
      </c>
      <c r="T15">
        <v>9.8709000000000005E-2</v>
      </c>
      <c r="U15">
        <v>4.4606E-2</v>
      </c>
      <c r="V15">
        <v>0.19267999999999999</v>
      </c>
      <c r="W15">
        <v>0.17102000000000001</v>
      </c>
    </row>
    <row r="16" spans="1:23" x14ac:dyDescent="0.25">
      <c r="A16" t="s">
        <v>0</v>
      </c>
      <c r="B16" t="s">
        <v>39</v>
      </c>
      <c r="C16" t="s">
        <v>1</v>
      </c>
      <c r="D16" t="s">
        <v>3</v>
      </c>
      <c r="E16">
        <v>3</v>
      </c>
      <c r="F16">
        <v>0.65161000000000002</v>
      </c>
      <c r="G16">
        <v>1.1742999999999999</v>
      </c>
      <c r="H16">
        <v>1.0416000000000001</v>
      </c>
      <c r="I16">
        <v>1.3319000000000001</v>
      </c>
      <c r="J16">
        <v>1.7043999999999999</v>
      </c>
      <c r="K16">
        <v>1.5815999999999999</v>
      </c>
      <c r="L16">
        <v>1.5156000000000001</v>
      </c>
      <c r="M16">
        <v>1.7784</v>
      </c>
      <c r="N16">
        <v>1.8326</v>
      </c>
      <c r="O16">
        <v>9.3177999999999997E-2</v>
      </c>
      <c r="P16">
        <v>0.15720999999999999</v>
      </c>
      <c r="Q16">
        <v>8.3179000000000003E-2</v>
      </c>
      <c r="R16">
        <v>0.34742000000000001</v>
      </c>
      <c r="S16">
        <v>0.12579000000000001</v>
      </c>
      <c r="T16">
        <v>0.20349</v>
      </c>
      <c r="U16">
        <v>9.5201999999999995E-2</v>
      </c>
      <c r="V16">
        <v>3.5173000000000003E-2</v>
      </c>
      <c r="W16">
        <v>2.8975000000000001E-2</v>
      </c>
    </row>
    <row r="18" spans="1:23" x14ac:dyDescent="0.25">
      <c r="A18" t="s">
        <v>0</v>
      </c>
      <c r="B18" s="15" t="s">
        <v>55</v>
      </c>
      <c r="C18" t="s">
        <v>9</v>
      </c>
      <c r="D18" t="s">
        <v>10</v>
      </c>
      <c r="E18">
        <v>2</v>
      </c>
      <c r="F18">
        <v>3.6479999999999999E-2</v>
      </c>
      <c r="G18">
        <v>3.8871999999999997E-2</v>
      </c>
      <c r="H18">
        <v>5.5854000000000001E-2</v>
      </c>
      <c r="I18">
        <v>4.5048999999999999E-2</v>
      </c>
      <c r="J18">
        <v>4.5902999999999999E-2</v>
      </c>
      <c r="K18">
        <v>4.2446999999999999E-2</v>
      </c>
      <c r="L18">
        <v>4.0314999999999997E-2</v>
      </c>
      <c r="M18">
        <v>1.8526999999999998E-2</v>
      </c>
      <c r="N18">
        <v>7.2862999999999997E-2</v>
      </c>
      <c r="O18">
        <v>6.5484000000000001E-2</v>
      </c>
      <c r="P18">
        <v>5.9527999999999998E-2</v>
      </c>
      <c r="Q18">
        <v>0.22350999999999999</v>
      </c>
      <c r="R18">
        <v>9.8171999999999995E-2</v>
      </c>
      <c r="S18">
        <v>3.4484000000000001E-2</v>
      </c>
      <c r="T18">
        <v>0.12939999999999999</v>
      </c>
      <c r="U18">
        <v>2.4729000000000001E-2</v>
      </c>
      <c r="V18">
        <v>3.9701E-2</v>
      </c>
      <c r="W18">
        <v>0.20233999999999999</v>
      </c>
    </row>
    <row r="19" spans="1:23" x14ac:dyDescent="0.25">
      <c r="A19" t="s">
        <v>0</v>
      </c>
      <c r="B19" s="15" t="s">
        <v>41</v>
      </c>
      <c r="C19" t="s">
        <v>9</v>
      </c>
      <c r="D19" t="s">
        <v>4</v>
      </c>
      <c r="E19">
        <v>3</v>
      </c>
      <c r="F19">
        <v>5.3222999999999999E-2</v>
      </c>
      <c r="G19">
        <v>4.6073999999999997E-2</v>
      </c>
      <c r="H19">
        <v>3.3096E-2</v>
      </c>
      <c r="I19">
        <v>4.1486000000000002E-2</v>
      </c>
      <c r="J19">
        <v>4.8092000000000003E-2</v>
      </c>
      <c r="K19">
        <v>4.8363999999999997E-2</v>
      </c>
      <c r="L19">
        <v>4.9505E-2</v>
      </c>
      <c r="M19">
        <v>2.6275E-2</v>
      </c>
      <c r="N19">
        <v>6.7792000000000005E-2</v>
      </c>
      <c r="O19">
        <v>0.10052999999999999</v>
      </c>
      <c r="P19">
        <v>0.12731999999999999</v>
      </c>
      <c r="Q19">
        <v>4.7284E-2</v>
      </c>
      <c r="R19">
        <v>9.0346999999999997E-2</v>
      </c>
      <c r="S19">
        <v>0.11273</v>
      </c>
      <c r="T19">
        <v>0.18634000000000001</v>
      </c>
      <c r="U19">
        <v>0.12619</v>
      </c>
      <c r="V19">
        <v>0.17222999999999999</v>
      </c>
      <c r="W19">
        <v>0.10952000000000001</v>
      </c>
    </row>
    <row r="20" spans="1:23" x14ac:dyDescent="0.25">
      <c r="A20" t="s">
        <v>0</v>
      </c>
      <c r="B20" s="15" t="s">
        <v>41</v>
      </c>
      <c r="C20" t="s">
        <v>9</v>
      </c>
      <c r="D20" t="s">
        <v>11</v>
      </c>
      <c r="E20">
        <v>3</v>
      </c>
      <c r="F20">
        <v>3.5597999999999998E-2</v>
      </c>
      <c r="G20">
        <v>6.9609000000000004E-2</v>
      </c>
      <c r="H20">
        <v>9.5745999999999998E-2</v>
      </c>
      <c r="I20">
        <v>0.13680999999999999</v>
      </c>
      <c r="J20">
        <v>0.14197000000000001</v>
      </c>
      <c r="K20">
        <v>0.17852000000000001</v>
      </c>
      <c r="L20">
        <v>0.16338</v>
      </c>
      <c r="M20">
        <v>0.18528</v>
      </c>
      <c r="N20">
        <v>0.17763999999999999</v>
      </c>
      <c r="O20">
        <v>0.10471</v>
      </c>
      <c r="P20">
        <v>0.11126999999999999</v>
      </c>
      <c r="Q20">
        <v>0.13835</v>
      </c>
      <c r="R20">
        <v>0.12365</v>
      </c>
      <c r="S20">
        <v>8.1853999999999996E-2</v>
      </c>
      <c r="T20">
        <v>0.35415999999999997</v>
      </c>
      <c r="U20">
        <v>0.19725000000000001</v>
      </c>
      <c r="V20">
        <v>9.7030000000000005E-2</v>
      </c>
      <c r="W20">
        <v>7.1196999999999996E-2</v>
      </c>
    </row>
    <row r="21" spans="1:23" x14ac:dyDescent="0.25">
      <c r="A21" t="s">
        <v>0</v>
      </c>
      <c r="B21" s="15" t="s">
        <v>41</v>
      </c>
      <c r="C21" t="s">
        <v>9</v>
      </c>
      <c r="D21" t="s">
        <v>8</v>
      </c>
      <c r="E21">
        <v>3</v>
      </c>
      <c r="F21">
        <v>6.8755999999999998E-2</v>
      </c>
      <c r="G21">
        <v>0.22634000000000001</v>
      </c>
      <c r="H21">
        <v>0.32915</v>
      </c>
      <c r="I21">
        <v>0.44918999999999998</v>
      </c>
      <c r="J21">
        <v>0.54912000000000005</v>
      </c>
      <c r="K21">
        <v>0.65681999999999996</v>
      </c>
      <c r="L21">
        <v>0.67390000000000005</v>
      </c>
      <c r="M21">
        <v>0.82774000000000003</v>
      </c>
      <c r="N21">
        <v>0.88783000000000001</v>
      </c>
      <c r="O21">
        <v>4.4327999999999999E-2</v>
      </c>
      <c r="P21">
        <v>9.8783999999999997E-2</v>
      </c>
      <c r="Q21">
        <v>2.955E-2</v>
      </c>
      <c r="R21">
        <v>0.16109999999999999</v>
      </c>
      <c r="S21">
        <v>0.16302</v>
      </c>
      <c r="T21">
        <v>0.25164999999999998</v>
      </c>
      <c r="U21">
        <v>5.7831E-2</v>
      </c>
      <c r="V21">
        <v>0.34755999999999998</v>
      </c>
      <c r="W21">
        <v>0.15762999999999999</v>
      </c>
    </row>
    <row r="22" spans="1:23" x14ac:dyDescent="0.25">
      <c r="A22" t="s">
        <v>0</v>
      </c>
      <c r="B22" s="15" t="s">
        <v>41</v>
      </c>
      <c r="C22" t="s">
        <v>9</v>
      </c>
      <c r="D22" t="s">
        <v>12</v>
      </c>
      <c r="E22">
        <v>3</v>
      </c>
      <c r="F22">
        <v>5.9387000000000002E-2</v>
      </c>
      <c r="G22">
        <v>0.31456000000000001</v>
      </c>
      <c r="H22">
        <v>0.50380000000000003</v>
      </c>
      <c r="I22">
        <v>0.73646999999999996</v>
      </c>
      <c r="J22">
        <v>0.81025000000000003</v>
      </c>
      <c r="K22">
        <v>0.89392000000000005</v>
      </c>
      <c r="L22">
        <v>0.85802999999999996</v>
      </c>
      <c r="M22">
        <v>1.1151</v>
      </c>
      <c r="N22">
        <v>1.1107</v>
      </c>
      <c r="O22">
        <v>5.9886000000000002E-2</v>
      </c>
      <c r="P22">
        <v>0.14899000000000001</v>
      </c>
      <c r="Q22">
        <v>0.15744</v>
      </c>
      <c r="R22">
        <v>0.17652999999999999</v>
      </c>
      <c r="S22">
        <v>0.32299</v>
      </c>
      <c r="T22">
        <v>8.3378999999999995E-2</v>
      </c>
      <c r="U22">
        <v>1.1065E-2</v>
      </c>
      <c r="V22">
        <v>0.18459999999999999</v>
      </c>
      <c r="W22">
        <v>0.19023999999999999</v>
      </c>
    </row>
    <row r="23" spans="1:23" x14ac:dyDescent="0.25">
      <c r="A23" t="s">
        <v>0</v>
      </c>
      <c r="B23" s="15" t="s">
        <v>41</v>
      </c>
      <c r="C23" t="s">
        <v>9</v>
      </c>
      <c r="D23" t="s">
        <v>5</v>
      </c>
      <c r="E23">
        <v>3</v>
      </c>
      <c r="F23">
        <v>6.2655000000000002E-2</v>
      </c>
      <c r="G23">
        <v>0.28720000000000001</v>
      </c>
      <c r="H23">
        <v>0.37602000000000002</v>
      </c>
      <c r="I23">
        <v>0.66722000000000004</v>
      </c>
      <c r="J23">
        <v>0.71948999999999996</v>
      </c>
      <c r="K23">
        <v>0.70296999999999998</v>
      </c>
      <c r="L23">
        <v>0.77919000000000005</v>
      </c>
      <c r="M23">
        <v>0.75463000000000002</v>
      </c>
      <c r="N23">
        <v>1.0450999999999999</v>
      </c>
      <c r="O23">
        <v>4.1799000000000003E-2</v>
      </c>
      <c r="P23">
        <v>6.9113999999999995E-2</v>
      </c>
      <c r="Q23">
        <v>0.10802</v>
      </c>
      <c r="R23">
        <v>0.27187</v>
      </c>
      <c r="S23">
        <v>0.26715</v>
      </c>
      <c r="T23">
        <v>0.56118000000000001</v>
      </c>
      <c r="U23">
        <v>0.15956000000000001</v>
      </c>
      <c r="V23">
        <v>0.31208999999999998</v>
      </c>
      <c r="W23">
        <v>0.25034000000000001</v>
      </c>
    </row>
    <row r="24" spans="1:23" x14ac:dyDescent="0.25">
      <c r="A24" t="s">
        <v>0</v>
      </c>
      <c r="B24" s="15" t="s">
        <v>41</v>
      </c>
      <c r="C24" t="s">
        <v>9</v>
      </c>
      <c r="D24" t="s">
        <v>2</v>
      </c>
      <c r="E24">
        <v>3</v>
      </c>
      <c r="F24">
        <v>4.9061E-2</v>
      </c>
      <c r="G24">
        <v>0.42998999999999998</v>
      </c>
      <c r="H24">
        <v>0.31043999999999999</v>
      </c>
      <c r="I24">
        <v>0.57840999999999998</v>
      </c>
      <c r="J24">
        <v>0.70228999999999997</v>
      </c>
      <c r="K24">
        <v>0.85916000000000003</v>
      </c>
      <c r="L24">
        <v>0.76802000000000004</v>
      </c>
      <c r="M24">
        <v>0.89607000000000003</v>
      </c>
      <c r="N24">
        <v>0.90925</v>
      </c>
      <c r="O24">
        <v>5.3321E-2</v>
      </c>
      <c r="P24">
        <v>0.12594</v>
      </c>
      <c r="Q24">
        <v>0.47033000000000003</v>
      </c>
      <c r="R24">
        <v>0.11805</v>
      </c>
      <c r="S24">
        <v>5.9471000000000003E-2</v>
      </c>
      <c r="T24">
        <v>0.17022999999999999</v>
      </c>
      <c r="U24">
        <v>0.16656000000000001</v>
      </c>
      <c r="V24">
        <v>0.13228999999999999</v>
      </c>
      <c r="W24">
        <v>0.14552999999999999</v>
      </c>
    </row>
    <row r="25" spans="1:23" x14ac:dyDescent="0.25">
      <c r="A25" t="s">
        <v>0</v>
      </c>
      <c r="B25" s="15" t="s">
        <v>41</v>
      </c>
      <c r="C25" t="s">
        <v>9</v>
      </c>
      <c r="D25" t="s">
        <v>7</v>
      </c>
      <c r="E25">
        <v>3</v>
      </c>
      <c r="F25">
        <v>3.7178999999999997E-2</v>
      </c>
      <c r="G25">
        <v>0.49475999999999998</v>
      </c>
      <c r="H25">
        <v>0.92378000000000005</v>
      </c>
      <c r="I25">
        <v>0.92225999999999997</v>
      </c>
      <c r="J25">
        <v>0.77095999999999998</v>
      </c>
      <c r="K25">
        <v>0.76776</v>
      </c>
      <c r="L25">
        <v>0.75424999999999998</v>
      </c>
      <c r="M25">
        <v>0.72709999999999997</v>
      </c>
      <c r="N25">
        <v>0.90885000000000005</v>
      </c>
      <c r="O25">
        <v>1.9892E-2</v>
      </c>
      <c r="P25">
        <v>0.18956999999999999</v>
      </c>
      <c r="Q25">
        <v>6.1828000000000001E-2</v>
      </c>
      <c r="R25">
        <v>0.14713999999999999</v>
      </c>
      <c r="S25">
        <v>0.18748000000000001</v>
      </c>
      <c r="T25">
        <v>0.27733999999999998</v>
      </c>
      <c r="U25">
        <v>0.13571</v>
      </c>
      <c r="V25">
        <v>5.7180000000000002E-2</v>
      </c>
      <c r="W25">
        <v>0.12723999999999999</v>
      </c>
    </row>
    <row r="26" spans="1:23" x14ac:dyDescent="0.25">
      <c r="A26" t="s">
        <v>0</v>
      </c>
      <c r="B26" s="15" t="s">
        <v>41</v>
      </c>
      <c r="C26" t="s">
        <v>9</v>
      </c>
      <c r="D26" t="s">
        <v>3</v>
      </c>
      <c r="E26">
        <v>3</v>
      </c>
      <c r="F26">
        <v>0.23923</v>
      </c>
      <c r="G26">
        <v>2.7734999999999999</v>
      </c>
      <c r="H26">
        <v>4.0457999999999998</v>
      </c>
      <c r="I26">
        <v>3.8511000000000002</v>
      </c>
      <c r="J26">
        <v>4.5880999999999998</v>
      </c>
      <c r="K26">
        <v>4.5236000000000001</v>
      </c>
      <c r="L26">
        <v>4.7649999999999997</v>
      </c>
      <c r="M26">
        <v>4.7671000000000001</v>
      </c>
      <c r="N26">
        <v>3.714</v>
      </c>
      <c r="O26">
        <v>1.6035000000000001E-2</v>
      </c>
      <c r="P26">
        <v>8.1462999999999994E-2</v>
      </c>
      <c r="Q26">
        <v>0.10323</v>
      </c>
      <c r="R26">
        <v>0.15210000000000001</v>
      </c>
      <c r="S26">
        <v>0.22927</v>
      </c>
      <c r="T26">
        <v>0.32144</v>
      </c>
      <c r="U26">
        <v>0.12253</v>
      </c>
      <c r="V26">
        <v>0.16331000000000001</v>
      </c>
      <c r="W26">
        <v>0.27716000000000002</v>
      </c>
    </row>
    <row r="28" spans="1:23" x14ac:dyDescent="0.25">
      <c r="A28" t="s">
        <v>0</v>
      </c>
      <c r="B28" t="s">
        <v>38</v>
      </c>
      <c r="C28" t="s">
        <v>13</v>
      </c>
      <c r="D28" t="s">
        <v>10</v>
      </c>
      <c r="E28">
        <v>3</v>
      </c>
      <c r="F28">
        <v>4.7065999999999997E-2</v>
      </c>
      <c r="G28">
        <v>5.0951000000000003E-2</v>
      </c>
      <c r="H28">
        <v>5.6349000000000003E-2</v>
      </c>
      <c r="I28">
        <v>6.1037000000000001E-2</v>
      </c>
      <c r="J28">
        <v>5.5085000000000002E-2</v>
      </c>
      <c r="K28">
        <v>3.7090999999999999E-2</v>
      </c>
      <c r="L28">
        <v>3.6001999999999999E-2</v>
      </c>
      <c r="M28">
        <v>1.9767E-2</v>
      </c>
      <c r="N28">
        <v>8.2130999999999996E-2</v>
      </c>
      <c r="O28">
        <v>8.6501999999999996E-2</v>
      </c>
      <c r="P28">
        <v>0.19646</v>
      </c>
      <c r="Q28">
        <v>0.38832</v>
      </c>
      <c r="R28">
        <v>0.26106000000000001</v>
      </c>
      <c r="S28">
        <v>1.0118E-2</v>
      </c>
      <c r="T28">
        <v>0.19717999999999999</v>
      </c>
      <c r="U28">
        <v>0.17474999999999999</v>
      </c>
      <c r="V28">
        <v>9.6206E-2</v>
      </c>
      <c r="W28">
        <v>0.16036</v>
      </c>
    </row>
    <row r="29" spans="1:23" x14ac:dyDescent="0.25">
      <c r="A29" t="s">
        <v>0</v>
      </c>
      <c r="B29" t="s">
        <v>38</v>
      </c>
      <c r="C29" t="s">
        <v>13</v>
      </c>
      <c r="D29" t="s">
        <v>4</v>
      </c>
      <c r="E29">
        <v>2</v>
      </c>
      <c r="F29">
        <v>2.5649000000000002E-2</v>
      </c>
      <c r="G29">
        <v>1.508E-2</v>
      </c>
      <c r="H29">
        <v>4.3530000000000001E-3</v>
      </c>
      <c r="I29">
        <v>1.0824E-2</v>
      </c>
      <c r="J29">
        <v>1.4393E-2</v>
      </c>
      <c r="K29">
        <v>2.2603000000000002E-2</v>
      </c>
      <c r="L29">
        <v>2.6866999999999999E-2</v>
      </c>
      <c r="M29">
        <v>7.4669000000000003E-3</v>
      </c>
      <c r="N29">
        <v>4.1012E-2</v>
      </c>
      <c r="O29">
        <v>7.7297000000000005E-2</v>
      </c>
      <c r="P29">
        <v>0.18132999999999999</v>
      </c>
      <c r="Q29">
        <v>1.7999999999999999E-2</v>
      </c>
      <c r="R29">
        <v>8.7528999999999996E-2</v>
      </c>
      <c r="S29">
        <v>0.15662999999999999</v>
      </c>
      <c r="T29">
        <v>6.0489999999999997E-3</v>
      </c>
      <c r="U29">
        <v>0.17616000000000001</v>
      </c>
      <c r="V29">
        <v>0.25313999999999998</v>
      </c>
      <c r="W29">
        <v>0.19145999999999999</v>
      </c>
    </row>
    <row r="30" spans="1:23" x14ac:dyDescent="0.25">
      <c r="A30" t="s">
        <v>0</v>
      </c>
      <c r="B30" t="s">
        <v>38</v>
      </c>
      <c r="C30" t="s">
        <v>13</v>
      </c>
      <c r="D30" t="s">
        <v>11</v>
      </c>
      <c r="E30">
        <v>3</v>
      </c>
      <c r="F30">
        <v>3.8563999999999998E-3</v>
      </c>
      <c r="G30">
        <v>2.8663999999999999E-2</v>
      </c>
      <c r="H30">
        <v>4.0187E-2</v>
      </c>
      <c r="I30">
        <v>6.0309000000000001E-2</v>
      </c>
      <c r="J30">
        <v>6.4925999999999998E-2</v>
      </c>
      <c r="K30">
        <v>8.5327E-2</v>
      </c>
      <c r="L30">
        <v>8.4584999999999994E-2</v>
      </c>
      <c r="M30">
        <v>8.9024000000000006E-2</v>
      </c>
      <c r="N30">
        <v>0.11933000000000001</v>
      </c>
      <c r="O30">
        <v>4.9459999999999999E-3</v>
      </c>
      <c r="P30">
        <v>4.1833000000000002E-2</v>
      </c>
      <c r="Q30">
        <v>7.5364999999999998E-3</v>
      </c>
      <c r="R30">
        <v>6.0406000000000001E-2</v>
      </c>
      <c r="S30">
        <v>3.8671999999999998E-2</v>
      </c>
      <c r="T30">
        <v>0.16406000000000001</v>
      </c>
      <c r="U30">
        <v>7.1303000000000005E-2</v>
      </c>
      <c r="V30">
        <v>7.0172999999999999E-2</v>
      </c>
      <c r="W30">
        <v>0.14713999999999999</v>
      </c>
    </row>
    <row r="31" spans="1:23" x14ac:dyDescent="0.25">
      <c r="A31" t="s">
        <v>0</v>
      </c>
      <c r="B31" t="s">
        <v>38</v>
      </c>
      <c r="C31" t="s">
        <v>13</v>
      </c>
      <c r="D31" t="s">
        <v>8</v>
      </c>
      <c r="E31">
        <v>3</v>
      </c>
      <c r="F31">
        <v>1.2633999999999999E-2</v>
      </c>
      <c r="G31">
        <v>0.1492</v>
      </c>
      <c r="H31">
        <v>0.23885999999999999</v>
      </c>
      <c r="I31">
        <v>0.35077999999999998</v>
      </c>
      <c r="J31">
        <v>0.36609000000000003</v>
      </c>
      <c r="K31">
        <v>0.47777999999999998</v>
      </c>
      <c r="L31">
        <v>0.48782999999999999</v>
      </c>
      <c r="M31">
        <v>0.61324999999999996</v>
      </c>
      <c r="N31">
        <v>0.74631000000000003</v>
      </c>
      <c r="O31">
        <v>1.3184E-2</v>
      </c>
      <c r="P31">
        <v>6.3069E-2</v>
      </c>
      <c r="Q31">
        <v>0.11633</v>
      </c>
      <c r="R31">
        <v>0.27999000000000002</v>
      </c>
      <c r="S31">
        <v>8.0938999999999997E-2</v>
      </c>
      <c r="T31">
        <v>9.1268000000000002E-2</v>
      </c>
      <c r="U31">
        <v>0.11858</v>
      </c>
      <c r="V31">
        <v>0.29043999999999998</v>
      </c>
      <c r="W31">
        <v>0.15328</v>
      </c>
    </row>
    <row r="32" spans="1:23" x14ac:dyDescent="0.25">
      <c r="A32" t="s">
        <v>0</v>
      </c>
      <c r="B32" t="s">
        <v>38</v>
      </c>
      <c r="C32" t="s">
        <v>13</v>
      </c>
      <c r="D32" t="s">
        <v>12</v>
      </c>
      <c r="E32">
        <v>3</v>
      </c>
      <c r="F32">
        <v>1.1624000000000001E-2</v>
      </c>
      <c r="G32">
        <v>0.18651000000000001</v>
      </c>
      <c r="H32">
        <v>0.33693000000000001</v>
      </c>
      <c r="I32">
        <v>0.49919000000000002</v>
      </c>
      <c r="J32">
        <v>0.52505000000000002</v>
      </c>
      <c r="K32">
        <v>0.58133999999999997</v>
      </c>
      <c r="L32">
        <v>0.68013000000000001</v>
      </c>
      <c r="M32">
        <v>0.73234999999999995</v>
      </c>
      <c r="N32">
        <v>0.91298000000000001</v>
      </c>
      <c r="O32">
        <v>1.9254E-2</v>
      </c>
      <c r="P32">
        <v>4.6695E-2</v>
      </c>
      <c r="Q32">
        <v>7.3811000000000002E-2</v>
      </c>
      <c r="R32">
        <v>0.18718000000000001</v>
      </c>
      <c r="S32">
        <v>0.28669</v>
      </c>
      <c r="T32">
        <v>1.6971E-2</v>
      </c>
      <c r="U32">
        <v>9.5806000000000002E-2</v>
      </c>
      <c r="V32">
        <v>0.10496</v>
      </c>
      <c r="W32">
        <v>0.1416</v>
      </c>
    </row>
    <row r="33" spans="1:23" x14ac:dyDescent="0.25">
      <c r="A33" t="s">
        <v>0</v>
      </c>
      <c r="B33" t="s">
        <v>38</v>
      </c>
      <c r="C33" t="s">
        <v>13</v>
      </c>
      <c r="D33" t="s">
        <v>5</v>
      </c>
      <c r="E33">
        <v>3</v>
      </c>
      <c r="F33">
        <v>2.2265E-2</v>
      </c>
      <c r="G33">
        <v>0.25684000000000001</v>
      </c>
      <c r="H33">
        <v>0.29291</v>
      </c>
      <c r="I33">
        <v>0.60875000000000001</v>
      </c>
      <c r="J33">
        <v>0.64395000000000002</v>
      </c>
      <c r="K33">
        <v>0.70952000000000004</v>
      </c>
      <c r="L33">
        <v>0.81355999999999995</v>
      </c>
      <c r="M33">
        <v>0.78020999999999996</v>
      </c>
      <c r="N33">
        <v>1.0716000000000001</v>
      </c>
      <c r="O33">
        <v>1.4553E-2</v>
      </c>
      <c r="P33">
        <v>4.1408E-2</v>
      </c>
      <c r="Q33">
        <v>0.18714</v>
      </c>
      <c r="R33">
        <v>0.23133999999999999</v>
      </c>
      <c r="S33">
        <v>0.21631</v>
      </c>
      <c r="T33">
        <v>0.47116000000000002</v>
      </c>
      <c r="U33">
        <v>4.8148999999999997E-2</v>
      </c>
      <c r="V33">
        <v>0.31561</v>
      </c>
      <c r="W33">
        <v>0.33362000000000003</v>
      </c>
    </row>
    <row r="34" spans="1:23" x14ac:dyDescent="0.25">
      <c r="A34" t="s">
        <v>0</v>
      </c>
      <c r="B34" t="s">
        <v>38</v>
      </c>
      <c r="C34" t="s">
        <v>13</v>
      </c>
      <c r="D34" t="s">
        <v>2</v>
      </c>
      <c r="E34">
        <v>3</v>
      </c>
      <c r="F34">
        <v>1.6375000000000001E-2</v>
      </c>
      <c r="G34">
        <v>0.44252000000000002</v>
      </c>
      <c r="H34">
        <v>0.60531999999999997</v>
      </c>
      <c r="I34">
        <v>0.61963999999999997</v>
      </c>
      <c r="J34">
        <v>0.69079000000000002</v>
      </c>
      <c r="K34">
        <v>0.80662999999999996</v>
      </c>
      <c r="L34">
        <v>0.82686000000000004</v>
      </c>
      <c r="M34">
        <v>0.88924999999999998</v>
      </c>
      <c r="N34">
        <v>0.92430000000000001</v>
      </c>
      <c r="O34">
        <v>3.1878999999999998E-2</v>
      </c>
      <c r="P34">
        <v>3.2906999999999999E-2</v>
      </c>
      <c r="Q34">
        <v>2.6578999999999998E-2</v>
      </c>
      <c r="R34">
        <v>0.10564999999999999</v>
      </c>
      <c r="S34">
        <v>5.3608000000000003E-2</v>
      </c>
      <c r="T34">
        <v>0.14308999999999999</v>
      </c>
      <c r="U34">
        <v>9.0786000000000006E-2</v>
      </c>
      <c r="V34">
        <v>0.15984999999999999</v>
      </c>
      <c r="W34">
        <v>6.1106000000000001E-2</v>
      </c>
    </row>
    <row r="35" spans="1:23" x14ac:dyDescent="0.25">
      <c r="A35" t="s">
        <v>0</v>
      </c>
      <c r="B35" t="s">
        <v>38</v>
      </c>
      <c r="C35" t="s">
        <v>13</v>
      </c>
      <c r="D35" t="s">
        <v>7</v>
      </c>
      <c r="E35">
        <v>3</v>
      </c>
      <c r="F35">
        <v>2.8468E-2</v>
      </c>
      <c r="G35">
        <v>0.47493999999999997</v>
      </c>
      <c r="H35">
        <v>0.88448000000000004</v>
      </c>
      <c r="I35">
        <v>0.88705999999999996</v>
      </c>
      <c r="J35">
        <v>0.76070000000000004</v>
      </c>
      <c r="K35">
        <v>0.71636999999999995</v>
      </c>
      <c r="L35">
        <v>0.75839999999999996</v>
      </c>
      <c r="M35">
        <v>0.77722000000000002</v>
      </c>
      <c r="N35">
        <v>0.96055000000000001</v>
      </c>
      <c r="O35">
        <v>2.7519999999999999E-2</v>
      </c>
      <c r="P35">
        <v>0.16652</v>
      </c>
      <c r="Q35">
        <v>0.1229</v>
      </c>
      <c r="R35">
        <v>0.14122000000000001</v>
      </c>
      <c r="S35">
        <v>0.15967999999999999</v>
      </c>
      <c r="T35">
        <v>0.11544</v>
      </c>
      <c r="U35">
        <v>3.9997999999999999E-2</v>
      </c>
      <c r="V35">
        <v>3.1482999999999997E-2</v>
      </c>
      <c r="W35">
        <v>3.5068999999999999E-3</v>
      </c>
    </row>
    <row r="36" spans="1:23" x14ac:dyDescent="0.25">
      <c r="A36" t="s">
        <v>0</v>
      </c>
      <c r="B36" t="s">
        <v>38</v>
      </c>
      <c r="C36" t="s">
        <v>13</v>
      </c>
      <c r="D36" t="s">
        <v>3</v>
      </c>
      <c r="E36">
        <v>3</v>
      </c>
      <c r="F36">
        <v>4.2122E-2</v>
      </c>
      <c r="G36">
        <v>0.98153999999999997</v>
      </c>
      <c r="H36">
        <v>1.5177</v>
      </c>
      <c r="I36">
        <v>1.3626</v>
      </c>
      <c r="J36">
        <v>1.7974000000000001</v>
      </c>
      <c r="K36">
        <v>1.7473000000000001</v>
      </c>
      <c r="L36">
        <v>1.7345999999999999</v>
      </c>
      <c r="M36">
        <v>1.7084999999999999</v>
      </c>
      <c r="N36">
        <v>1.4815</v>
      </c>
      <c r="O36">
        <v>3.2114999999999998E-2</v>
      </c>
      <c r="P36">
        <v>6.3822000000000004E-2</v>
      </c>
      <c r="Q36">
        <v>0.11662</v>
      </c>
      <c r="R36">
        <v>0.18231</v>
      </c>
      <c r="S36">
        <v>0.20058000000000001</v>
      </c>
      <c r="T36">
        <v>0.39088000000000001</v>
      </c>
      <c r="U36">
        <v>0.14061999999999999</v>
      </c>
      <c r="V36">
        <v>0.13608000000000001</v>
      </c>
      <c r="W36">
        <v>0.25752000000000003</v>
      </c>
    </row>
    <row r="38" spans="1:23" x14ac:dyDescent="0.25">
      <c r="A38" t="s">
        <v>0</v>
      </c>
      <c r="B38" t="s">
        <v>42</v>
      </c>
      <c r="C38" t="s">
        <v>15</v>
      </c>
      <c r="D38" t="s">
        <v>4</v>
      </c>
      <c r="E38">
        <v>2</v>
      </c>
      <c r="F38">
        <v>7.5426000000000007E-2</v>
      </c>
      <c r="G38">
        <v>8.2183999999999993E-2</v>
      </c>
      <c r="H38">
        <v>7.2627999999999998E-2</v>
      </c>
      <c r="I38">
        <v>7.2485999999999995E-2</v>
      </c>
      <c r="J38">
        <v>7.9311999999999994E-2</v>
      </c>
      <c r="K38">
        <v>8.6039000000000004E-2</v>
      </c>
      <c r="L38">
        <v>0.10106</v>
      </c>
      <c r="M38">
        <v>6.5671999999999994E-2</v>
      </c>
      <c r="N38">
        <v>0.10649</v>
      </c>
      <c r="O38">
        <v>0.10106</v>
      </c>
      <c r="P38">
        <v>5.6957000000000001E-2</v>
      </c>
      <c r="Q38">
        <v>0.12142</v>
      </c>
      <c r="R38">
        <v>1.1891E-3</v>
      </c>
      <c r="S38">
        <v>0.13186999999999999</v>
      </c>
      <c r="T38">
        <v>0.24091000000000001</v>
      </c>
      <c r="U38">
        <v>0.13228000000000001</v>
      </c>
      <c r="V38">
        <v>7.5395000000000004E-2</v>
      </c>
      <c r="W38">
        <v>5.0264999999999997E-3</v>
      </c>
    </row>
    <row r="39" spans="1:23" x14ac:dyDescent="0.25">
      <c r="A39" t="s">
        <v>0</v>
      </c>
      <c r="B39" t="s">
        <v>42</v>
      </c>
      <c r="C39" t="s">
        <v>15</v>
      </c>
      <c r="D39" t="s">
        <v>8</v>
      </c>
      <c r="E39">
        <v>2</v>
      </c>
      <c r="F39">
        <v>0.15701000000000001</v>
      </c>
      <c r="G39">
        <v>0.30620000000000003</v>
      </c>
      <c r="H39">
        <v>0.38</v>
      </c>
      <c r="I39">
        <v>0.48871999999999999</v>
      </c>
      <c r="J39">
        <v>0.45143</v>
      </c>
      <c r="K39">
        <v>0.54035</v>
      </c>
      <c r="L39">
        <v>0.58852000000000004</v>
      </c>
      <c r="M39">
        <v>0.63280000000000003</v>
      </c>
      <c r="N39">
        <v>0.69330999999999998</v>
      </c>
      <c r="O39">
        <v>6.6059999999999994E-2</v>
      </c>
      <c r="P39">
        <v>3.4585999999999999E-2</v>
      </c>
      <c r="Q39">
        <v>1.375E-2</v>
      </c>
      <c r="R39">
        <v>9.5897999999999997E-2</v>
      </c>
      <c r="S39">
        <v>5.2089999999999997E-2</v>
      </c>
      <c r="T39">
        <v>0.16408</v>
      </c>
      <c r="U39">
        <v>2.9198000000000002E-2</v>
      </c>
      <c r="V39">
        <v>0.19103999999999999</v>
      </c>
      <c r="W39">
        <v>9.6510999999999993E-3</v>
      </c>
    </row>
    <row r="40" spans="1:23" x14ac:dyDescent="0.25">
      <c r="A40" t="s">
        <v>0</v>
      </c>
      <c r="B40" t="s">
        <v>42</v>
      </c>
      <c r="C40" t="s">
        <v>15</v>
      </c>
      <c r="D40" t="s">
        <v>12</v>
      </c>
      <c r="E40">
        <v>2</v>
      </c>
      <c r="F40">
        <v>0.12531999999999999</v>
      </c>
      <c r="G40">
        <v>0.33767999999999998</v>
      </c>
      <c r="H40">
        <v>0.47326000000000001</v>
      </c>
      <c r="I40">
        <v>0.53295000000000003</v>
      </c>
      <c r="J40">
        <v>0.68930999999999998</v>
      </c>
      <c r="K40">
        <v>0.65961999999999998</v>
      </c>
      <c r="L40">
        <v>0.77127000000000001</v>
      </c>
      <c r="M40">
        <v>0.83211999999999997</v>
      </c>
      <c r="N40">
        <v>0.93376000000000003</v>
      </c>
      <c r="O40">
        <v>3.2154999999999998E-4</v>
      </c>
      <c r="P40">
        <v>0.16855000000000001</v>
      </c>
      <c r="Q40">
        <v>0.21159</v>
      </c>
      <c r="R40">
        <v>0.18017</v>
      </c>
      <c r="S40">
        <v>0.29959999999999998</v>
      </c>
      <c r="T40">
        <v>8.4306999999999993E-3</v>
      </c>
      <c r="U40">
        <v>0.15457000000000001</v>
      </c>
      <c r="V40">
        <v>0.16639000000000001</v>
      </c>
      <c r="W40">
        <v>0.11778</v>
      </c>
    </row>
    <row r="41" spans="1:23" x14ac:dyDescent="0.25">
      <c r="A41" t="s">
        <v>0</v>
      </c>
      <c r="B41" t="s">
        <v>42</v>
      </c>
      <c r="C41" t="s">
        <v>15</v>
      </c>
      <c r="D41" t="s">
        <v>5</v>
      </c>
      <c r="E41">
        <v>3</v>
      </c>
      <c r="F41">
        <v>7.4811000000000002E-2</v>
      </c>
      <c r="G41">
        <v>0.34431</v>
      </c>
      <c r="H41">
        <v>0.44629999999999997</v>
      </c>
      <c r="I41">
        <v>0.66381999999999997</v>
      </c>
      <c r="J41">
        <v>0.72987000000000002</v>
      </c>
      <c r="K41">
        <v>0.67122000000000004</v>
      </c>
      <c r="L41">
        <v>0.76249999999999996</v>
      </c>
      <c r="M41">
        <v>0.69867999999999997</v>
      </c>
      <c r="N41">
        <v>1.0106999999999999</v>
      </c>
      <c r="O41">
        <v>3.6054000000000003E-2</v>
      </c>
      <c r="P41">
        <v>0.10015</v>
      </c>
      <c r="Q41">
        <v>8.1972000000000003E-2</v>
      </c>
      <c r="R41">
        <v>0.25064999999999998</v>
      </c>
      <c r="S41">
        <v>0.14365</v>
      </c>
      <c r="T41">
        <v>0.34755000000000003</v>
      </c>
      <c r="U41">
        <v>6.9627999999999995E-2</v>
      </c>
      <c r="V41">
        <v>0.26666000000000001</v>
      </c>
      <c r="W41">
        <v>0.19247</v>
      </c>
    </row>
    <row r="42" spans="1:23" x14ac:dyDescent="0.25">
      <c r="A42" t="s">
        <v>0</v>
      </c>
      <c r="B42" t="s">
        <v>42</v>
      </c>
      <c r="C42" t="s">
        <v>15</v>
      </c>
      <c r="D42" t="s">
        <v>2</v>
      </c>
      <c r="E42">
        <v>2</v>
      </c>
      <c r="F42">
        <v>0.12235</v>
      </c>
      <c r="G42">
        <v>0.55876000000000003</v>
      </c>
      <c r="H42">
        <v>0.64893000000000001</v>
      </c>
      <c r="I42">
        <v>0.64876</v>
      </c>
      <c r="J42">
        <v>0.77934000000000003</v>
      </c>
      <c r="K42">
        <v>0.77807000000000004</v>
      </c>
      <c r="L42">
        <v>0.84562999999999999</v>
      </c>
      <c r="M42">
        <v>0.86994000000000005</v>
      </c>
      <c r="N42">
        <v>0.82918000000000003</v>
      </c>
      <c r="O42">
        <v>0.16656000000000001</v>
      </c>
      <c r="P42">
        <v>7.7940999999999996E-2</v>
      </c>
      <c r="Q42">
        <v>0.15972</v>
      </c>
      <c r="R42">
        <v>7.1021000000000001E-2</v>
      </c>
      <c r="S42">
        <v>6.2681000000000001E-2</v>
      </c>
      <c r="T42">
        <v>4.9327000000000003E-2</v>
      </c>
      <c r="U42">
        <v>6.7547999999999997E-2</v>
      </c>
      <c r="V42">
        <v>2.0444E-3</v>
      </c>
      <c r="W42">
        <v>7.3501999999999998E-2</v>
      </c>
    </row>
    <row r="43" spans="1:23" x14ac:dyDescent="0.25">
      <c r="A43" t="s">
        <v>0</v>
      </c>
      <c r="B43" t="s">
        <v>42</v>
      </c>
      <c r="C43" t="s">
        <v>15</v>
      </c>
      <c r="D43" t="s">
        <v>7</v>
      </c>
      <c r="E43">
        <v>3</v>
      </c>
      <c r="F43">
        <v>6.9425000000000001E-2</v>
      </c>
      <c r="G43">
        <v>0.65205999999999997</v>
      </c>
      <c r="H43">
        <v>0.84367999999999999</v>
      </c>
      <c r="I43">
        <v>0.78086</v>
      </c>
      <c r="J43">
        <v>0.67606999999999995</v>
      </c>
      <c r="K43">
        <v>0.68725999999999998</v>
      </c>
      <c r="L43">
        <v>0.67866000000000004</v>
      </c>
      <c r="M43">
        <v>0.78641000000000005</v>
      </c>
      <c r="N43">
        <v>0.91290000000000004</v>
      </c>
      <c r="O43">
        <v>8.0697000000000005E-2</v>
      </c>
      <c r="P43">
        <v>0.23848</v>
      </c>
      <c r="Q43">
        <v>0.42455999999999999</v>
      </c>
      <c r="R43">
        <v>6.8654000000000007E-2</v>
      </c>
      <c r="S43">
        <v>9.6041000000000001E-2</v>
      </c>
      <c r="T43">
        <v>0.26425999999999999</v>
      </c>
      <c r="U43">
        <v>0.18053</v>
      </c>
      <c r="V43">
        <v>0.23463999999999999</v>
      </c>
      <c r="W43">
        <v>0.16386999999999999</v>
      </c>
    </row>
    <row r="44" spans="1:23" x14ac:dyDescent="0.25">
      <c r="A44" t="s">
        <v>0</v>
      </c>
      <c r="B44" t="s">
        <v>42</v>
      </c>
      <c r="C44" t="s">
        <v>15</v>
      </c>
      <c r="D44" t="s">
        <v>3</v>
      </c>
      <c r="E44">
        <v>3</v>
      </c>
      <c r="F44">
        <v>0.30181999999999998</v>
      </c>
      <c r="G44">
        <v>1.1266</v>
      </c>
      <c r="H44">
        <v>1.2663</v>
      </c>
      <c r="I44">
        <v>1.1593</v>
      </c>
      <c r="J44">
        <v>1.2919</v>
      </c>
      <c r="K44">
        <v>1.2771999999999999</v>
      </c>
      <c r="L44">
        <v>1.1854</v>
      </c>
      <c r="M44">
        <v>1.2526999999999999</v>
      </c>
      <c r="N44">
        <v>1.0693999999999999</v>
      </c>
      <c r="O44">
        <v>9.4390000000000002E-2</v>
      </c>
      <c r="P44">
        <v>0.16045999999999999</v>
      </c>
      <c r="Q44">
        <v>3.2661000000000003E-2</v>
      </c>
      <c r="R44">
        <v>0.13031999999999999</v>
      </c>
      <c r="S44">
        <v>0.15236</v>
      </c>
      <c r="T44">
        <v>0.18670999999999999</v>
      </c>
      <c r="U44">
        <v>8.4616999999999998E-2</v>
      </c>
      <c r="V44">
        <v>8.6086999999999997E-2</v>
      </c>
      <c r="W44">
        <v>0.11675000000000001</v>
      </c>
    </row>
  </sheetData>
  <conditionalFormatting sqref="F38:N44 F2:N8 F10:N16 F28:N36 F18:N26">
    <cfRule type="colorScale" priority="4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3577-25FE-0A47-A14C-31F9120D5C14}">
  <dimension ref="A1:AA73"/>
  <sheetViews>
    <sheetView tabSelected="1" zoomScale="125" zoomScaleNormal="125" workbookViewId="0">
      <selection activeCell="G2" sqref="G2"/>
    </sheetView>
  </sheetViews>
  <sheetFormatPr defaultColWidth="11" defaultRowHeight="15.75" x14ac:dyDescent="0.25"/>
  <cols>
    <col min="14" max="14" width="12.875" customWidth="1"/>
  </cols>
  <sheetData>
    <row r="1" spans="1:27" s="3" customFormat="1" ht="16.5" thickBot="1" x14ac:dyDescent="0.3">
      <c r="A1" s="3" t="s">
        <v>43</v>
      </c>
      <c r="B1" s="3" t="s">
        <v>52</v>
      </c>
      <c r="C1" s="3" t="s">
        <v>44</v>
      </c>
      <c r="D1" s="3" t="s">
        <v>54</v>
      </c>
      <c r="F1" s="3" t="s">
        <v>43</v>
      </c>
      <c r="G1" s="3" t="s">
        <v>48</v>
      </c>
      <c r="H1" s="3" t="s">
        <v>53</v>
      </c>
      <c r="I1" s="3" t="s">
        <v>49</v>
      </c>
      <c r="J1" s="3" t="s">
        <v>43</v>
      </c>
      <c r="K1" s="3" t="s">
        <v>50</v>
      </c>
      <c r="L1" s="3" t="s">
        <v>53</v>
      </c>
      <c r="O1" s="4" t="s">
        <v>45</v>
      </c>
      <c r="P1" s="4" t="s">
        <v>46</v>
      </c>
      <c r="Q1"/>
      <c r="R1" s="5" t="s">
        <v>51</v>
      </c>
      <c r="S1" s="9">
        <f>AVERAGE(K2,K11,K20,K29,K38,K47,K56,K65)</f>
        <v>2637.4722053239911</v>
      </c>
    </row>
    <row r="2" spans="1:27" x14ac:dyDescent="0.25">
      <c r="A2" s="10">
        <v>0</v>
      </c>
      <c r="B2" s="11">
        <v>0.2</v>
      </c>
      <c r="C2" s="12">
        <v>3.6479999999999999E-2</v>
      </c>
      <c r="D2" s="12">
        <v>6.5484000000000001E-2</v>
      </c>
      <c r="E2" s="12"/>
      <c r="F2" s="10">
        <v>0</v>
      </c>
      <c r="G2" s="13">
        <f>(C2/$P$12)*201</f>
        <v>1.5381426863292147</v>
      </c>
      <c r="H2" s="13">
        <f>(D2/$P$12)*201</f>
        <v>2.7610673155587255</v>
      </c>
      <c r="I2" s="12">
        <f t="shared" ref="I2:I33" si="0">C2/$P$12</f>
        <v>7.6524511757672378E-3</v>
      </c>
      <c r="J2" s="10">
        <v>0</v>
      </c>
      <c r="K2" s="14">
        <f>I2*250000</f>
        <v>1913.1127939418095</v>
      </c>
      <c r="L2" s="10">
        <f>ROUND((D2/$P$12)*250000,0)</f>
        <v>3434</v>
      </c>
      <c r="O2">
        <v>0</v>
      </c>
      <c r="P2">
        <v>0.23923</v>
      </c>
    </row>
    <row r="3" spans="1:27" x14ac:dyDescent="0.25">
      <c r="A3">
        <v>10</v>
      </c>
      <c r="B3" s="1">
        <v>0.2</v>
      </c>
      <c r="C3" s="6">
        <v>3.8871999999999997E-2</v>
      </c>
      <c r="D3" s="6">
        <v>5.9527999999999998E-2</v>
      </c>
      <c r="E3" s="6"/>
      <c r="F3">
        <v>10</v>
      </c>
      <c r="G3" s="7">
        <f t="shared" ref="G3:G34" si="1">(C3/$P$12)*201</f>
        <v>1.6389989721214153</v>
      </c>
      <c r="H3" s="7">
        <f t="shared" ref="H3:H66" si="2">(D3/$P$12)*201</f>
        <v>2.5099385370560716</v>
      </c>
      <c r="I3" s="6">
        <f t="shared" si="0"/>
        <v>8.1542237418975889E-3</v>
      </c>
      <c r="J3">
        <v>10</v>
      </c>
      <c r="K3" s="8">
        <f t="shared" ref="K3:K66" si="3">I3*250000</f>
        <v>2038.5559354743973</v>
      </c>
      <c r="L3">
        <f>ROUND((D3/$P$12)*250000,)</f>
        <v>3122</v>
      </c>
      <c r="O3">
        <v>10</v>
      </c>
      <c r="P3">
        <v>2.7734999999999999</v>
      </c>
      <c r="T3">
        <v>6.5484000000000001E-2</v>
      </c>
      <c r="U3">
        <v>0.10052999999999999</v>
      </c>
      <c r="V3">
        <v>0.10471</v>
      </c>
      <c r="W3">
        <v>4.4327999999999999E-2</v>
      </c>
      <c r="X3">
        <v>5.9886000000000002E-2</v>
      </c>
      <c r="Y3">
        <v>4.1799000000000003E-2</v>
      </c>
      <c r="Z3">
        <v>5.3321E-2</v>
      </c>
      <c r="AA3">
        <v>1.9892E-2</v>
      </c>
    </row>
    <row r="4" spans="1:27" x14ac:dyDescent="0.25">
      <c r="A4">
        <v>20</v>
      </c>
      <c r="B4" s="1">
        <v>0.2</v>
      </c>
      <c r="C4" s="6">
        <v>5.5854000000000001E-2</v>
      </c>
      <c r="D4" s="6">
        <v>0.22350999999999999</v>
      </c>
      <c r="E4" s="6"/>
      <c r="F4">
        <v>20</v>
      </c>
      <c r="G4" s="7">
        <f t="shared" si="1"/>
        <v>2.3550280044471483</v>
      </c>
      <c r="H4" s="7">
        <f t="shared" si="2"/>
        <v>9.4240754337018302</v>
      </c>
      <c r="I4" s="6">
        <f t="shared" si="0"/>
        <v>1.1716557236055464E-2</v>
      </c>
      <c r="J4">
        <v>20</v>
      </c>
      <c r="K4" s="8">
        <f t="shared" si="3"/>
        <v>2929.1393090138658</v>
      </c>
      <c r="L4">
        <f t="shared" ref="L4:L67" si="4">ROUND((D4/$P$12)*250000,)</f>
        <v>11721</v>
      </c>
      <c r="O4">
        <v>20</v>
      </c>
      <c r="P4">
        <v>4.0457999999999998</v>
      </c>
      <c r="T4">
        <v>5.9527999999999998E-2</v>
      </c>
      <c r="U4">
        <v>0.12731999999999999</v>
      </c>
      <c r="V4">
        <v>0.11126999999999999</v>
      </c>
      <c r="W4">
        <v>9.8783999999999997E-2</v>
      </c>
      <c r="X4">
        <v>0.14899000000000001</v>
      </c>
      <c r="Y4">
        <v>6.9113999999999995E-2</v>
      </c>
      <c r="Z4">
        <v>0.12594</v>
      </c>
      <c r="AA4">
        <v>0.18956999999999999</v>
      </c>
    </row>
    <row r="5" spans="1:27" x14ac:dyDescent="0.25">
      <c r="A5">
        <v>30</v>
      </c>
      <c r="B5" s="1">
        <v>0.2</v>
      </c>
      <c r="C5" s="6">
        <v>4.5048999999999999E-2</v>
      </c>
      <c r="D5" s="6">
        <v>9.8171999999999995E-2</v>
      </c>
      <c r="E5" s="6"/>
      <c r="F5">
        <v>30</v>
      </c>
      <c r="G5" s="7">
        <f t="shared" si="1"/>
        <v>1.8994459944200874</v>
      </c>
      <c r="H5" s="7">
        <f t="shared" si="2"/>
        <v>4.1393241173879298</v>
      </c>
      <c r="I5" s="6">
        <f t="shared" si="0"/>
        <v>9.4499800717417291E-3</v>
      </c>
      <c r="J5">
        <v>30</v>
      </c>
      <c r="K5" s="8">
        <f t="shared" si="3"/>
        <v>2362.4950179354323</v>
      </c>
      <c r="L5">
        <f t="shared" si="4"/>
        <v>5148</v>
      </c>
      <c r="O5">
        <v>30</v>
      </c>
      <c r="P5">
        <v>3.8511000000000002</v>
      </c>
      <c r="T5">
        <v>0.22350999999999999</v>
      </c>
      <c r="U5">
        <v>4.7284E-2</v>
      </c>
      <c r="V5">
        <v>0.13835</v>
      </c>
      <c r="W5">
        <v>2.955E-2</v>
      </c>
      <c r="X5">
        <v>0.15744</v>
      </c>
      <c r="Y5">
        <v>0.10802</v>
      </c>
      <c r="Z5">
        <v>0.47033000000000003</v>
      </c>
      <c r="AA5">
        <v>6.1828000000000001E-2</v>
      </c>
    </row>
    <row r="6" spans="1:27" x14ac:dyDescent="0.25">
      <c r="A6">
        <v>40</v>
      </c>
      <c r="B6" s="1">
        <v>0.2</v>
      </c>
      <c r="C6" s="6">
        <v>4.5902999999999999E-2</v>
      </c>
      <c r="D6" s="6">
        <v>3.4484000000000001E-2</v>
      </c>
      <c r="E6" s="6"/>
      <c r="F6">
        <v>40</v>
      </c>
      <c r="G6" s="7">
        <f t="shared" si="1"/>
        <v>1.9354540496318517</v>
      </c>
      <c r="H6" s="7">
        <f t="shared" si="2"/>
        <v>1.4539833441715089</v>
      </c>
      <c r="I6" s="6">
        <f t="shared" si="0"/>
        <v>9.629124625034088E-3</v>
      </c>
      <c r="J6">
        <v>40</v>
      </c>
      <c r="K6" s="8">
        <f t="shared" si="3"/>
        <v>2407.2811562585221</v>
      </c>
      <c r="L6">
        <f t="shared" si="4"/>
        <v>1808</v>
      </c>
      <c r="O6">
        <v>40</v>
      </c>
      <c r="P6">
        <v>4.5880999999999998</v>
      </c>
      <c r="T6">
        <v>9.8171999999999995E-2</v>
      </c>
      <c r="U6">
        <v>9.0346999999999997E-2</v>
      </c>
      <c r="V6">
        <v>0.12365</v>
      </c>
      <c r="W6">
        <v>0.16109999999999999</v>
      </c>
      <c r="X6">
        <v>0.17652999999999999</v>
      </c>
      <c r="Y6">
        <v>0.27187</v>
      </c>
      <c r="Z6">
        <v>0.11805</v>
      </c>
      <c r="AA6">
        <v>0.14713999999999999</v>
      </c>
    </row>
    <row r="7" spans="1:27" x14ac:dyDescent="0.25">
      <c r="A7">
        <v>50</v>
      </c>
      <c r="B7" s="1">
        <v>0.2</v>
      </c>
      <c r="C7" s="6">
        <v>4.2446999999999999E-2</v>
      </c>
      <c r="D7" s="6">
        <v>0.12939999999999999</v>
      </c>
      <c r="E7" s="6"/>
      <c r="F7">
        <v>50</v>
      </c>
      <c r="G7" s="7">
        <f t="shared" si="1"/>
        <v>1.7897352688217152</v>
      </c>
      <c r="H7" s="7">
        <f t="shared" si="2"/>
        <v>5.4560214805647025</v>
      </c>
      <c r="I7" s="6">
        <f t="shared" si="0"/>
        <v>8.9041555662771905E-3</v>
      </c>
      <c r="J7">
        <v>50</v>
      </c>
      <c r="K7" s="8">
        <f t="shared" si="3"/>
        <v>2226.0388915692974</v>
      </c>
      <c r="L7">
        <f t="shared" si="4"/>
        <v>6786</v>
      </c>
      <c r="O7">
        <v>50</v>
      </c>
      <c r="P7">
        <v>4.5236000000000001</v>
      </c>
      <c r="T7">
        <v>3.4484000000000001E-2</v>
      </c>
      <c r="U7">
        <v>0.11273</v>
      </c>
      <c r="V7">
        <v>8.1853999999999996E-2</v>
      </c>
      <c r="W7">
        <v>0.16302</v>
      </c>
      <c r="X7">
        <v>0.32299</v>
      </c>
      <c r="Y7">
        <v>0.26715</v>
      </c>
      <c r="Z7">
        <v>5.9471000000000003E-2</v>
      </c>
      <c r="AA7">
        <v>0.18748000000000001</v>
      </c>
    </row>
    <row r="8" spans="1:27" x14ac:dyDescent="0.25">
      <c r="A8">
        <v>60</v>
      </c>
      <c r="B8" s="1">
        <v>0.2</v>
      </c>
      <c r="C8" s="6">
        <v>4.0314999999999997E-2</v>
      </c>
      <c r="D8" s="6">
        <v>2.4729000000000001E-2</v>
      </c>
      <c r="E8" s="6"/>
      <c r="F8">
        <v>60</v>
      </c>
      <c r="G8" s="7">
        <f t="shared" si="1"/>
        <v>1.6998416227895363</v>
      </c>
      <c r="H8" s="7">
        <f t="shared" si="2"/>
        <v>1.0426735331753056</v>
      </c>
      <c r="I8" s="6">
        <f t="shared" si="0"/>
        <v>8.4569234964653548E-3</v>
      </c>
      <c r="J8">
        <v>60</v>
      </c>
      <c r="K8" s="8">
        <f t="shared" si="3"/>
        <v>2114.2308741163388</v>
      </c>
      <c r="L8">
        <f t="shared" si="4"/>
        <v>1297</v>
      </c>
      <c r="O8">
        <v>60</v>
      </c>
      <c r="P8">
        <v>4.7649999999999997</v>
      </c>
      <c r="T8">
        <v>0.12939999999999999</v>
      </c>
      <c r="U8">
        <v>0.18634000000000001</v>
      </c>
      <c r="V8">
        <v>0.35415999999999997</v>
      </c>
      <c r="W8">
        <v>0.25164999999999998</v>
      </c>
      <c r="X8">
        <v>8.3378999999999995E-2</v>
      </c>
      <c r="Y8">
        <v>0.56118000000000001</v>
      </c>
      <c r="Z8">
        <v>0.17022999999999999</v>
      </c>
      <c r="AA8">
        <v>0.27733999999999998</v>
      </c>
    </row>
    <row r="9" spans="1:27" x14ac:dyDescent="0.25">
      <c r="A9">
        <v>70</v>
      </c>
      <c r="B9" s="1">
        <v>0.2</v>
      </c>
      <c r="C9" s="6">
        <v>1.8526999999999998E-2</v>
      </c>
      <c r="D9" s="6">
        <v>3.9701E-2</v>
      </c>
      <c r="E9" s="6"/>
      <c r="F9">
        <v>70</v>
      </c>
      <c r="G9" s="7">
        <f t="shared" si="1"/>
        <v>0.78117241089970835</v>
      </c>
      <c r="H9" s="7">
        <f t="shared" si="2"/>
        <v>1.6739529273562543</v>
      </c>
      <c r="I9" s="6">
        <f t="shared" si="0"/>
        <v>3.8864299049736731E-3</v>
      </c>
      <c r="J9">
        <v>70</v>
      </c>
      <c r="K9" s="8">
        <f t="shared" si="3"/>
        <v>971.60747624341832</v>
      </c>
      <c r="L9">
        <f t="shared" si="4"/>
        <v>2082</v>
      </c>
      <c r="O9">
        <v>70</v>
      </c>
      <c r="P9">
        <v>4.7671000000000001</v>
      </c>
      <c r="T9">
        <v>2.4729000000000001E-2</v>
      </c>
      <c r="U9">
        <v>0.12619</v>
      </c>
      <c r="V9">
        <v>0.19725000000000001</v>
      </c>
      <c r="W9">
        <v>5.7831E-2</v>
      </c>
      <c r="X9">
        <v>1.1065E-2</v>
      </c>
      <c r="Y9">
        <v>0.15956000000000001</v>
      </c>
      <c r="Z9">
        <v>0.16656000000000001</v>
      </c>
      <c r="AA9">
        <v>0.13571</v>
      </c>
    </row>
    <row r="10" spans="1:27" x14ac:dyDescent="0.25">
      <c r="A10">
        <v>80</v>
      </c>
      <c r="B10" s="1">
        <v>0.2</v>
      </c>
      <c r="C10" s="6">
        <v>7.2862999999999997E-2</v>
      </c>
      <c r="D10" s="6">
        <v>0.20233999999999999</v>
      </c>
      <c r="E10" s="6"/>
      <c r="F10">
        <v>80</v>
      </c>
      <c r="G10" s="7">
        <f t="shared" si="1"/>
        <v>3.0721954647479599</v>
      </c>
      <c r="H10" s="7">
        <f t="shared" si="2"/>
        <v>8.5314635732415933</v>
      </c>
      <c r="I10" s="6">
        <f t="shared" si="0"/>
        <v>1.5284554550984875E-2</v>
      </c>
      <c r="J10">
        <v>80</v>
      </c>
      <c r="K10" s="8">
        <f t="shared" si="3"/>
        <v>3821.1386377462186</v>
      </c>
      <c r="L10">
        <f t="shared" si="4"/>
        <v>10611</v>
      </c>
      <c r="O10">
        <v>80</v>
      </c>
      <c r="P10">
        <v>3.714</v>
      </c>
      <c r="T10">
        <v>3.9701E-2</v>
      </c>
      <c r="U10">
        <v>0.17222999999999999</v>
      </c>
      <c r="V10">
        <v>9.7030000000000005E-2</v>
      </c>
      <c r="W10">
        <v>0.34755999999999998</v>
      </c>
      <c r="X10">
        <v>0.18459999999999999</v>
      </c>
      <c r="Y10">
        <v>0.31208999999999998</v>
      </c>
      <c r="Z10">
        <v>0.13228999999999999</v>
      </c>
      <c r="AA10">
        <v>5.7180000000000002E-2</v>
      </c>
    </row>
    <row r="11" spans="1:27" x14ac:dyDescent="0.25">
      <c r="A11" s="10">
        <v>0</v>
      </c>
      <c r="B11" s="11">
        <v>0.4</v>
      </c>
      <c r="C11" s="12">
        <v>5.3222999999999999E-2</v>
      </c>
      <c r="D11" s="12">
        <v>0.10052999999999999</v>
      </c>
      <c r="E11" s="12"/>
      <c r="F11" s="10">
        <v>0</v>
      </c>
      <c r="G11" s="13">
        <f t="shared" si="1"/>
        <v>2.2440945228755425</v>
      </c>
      <c r="H11" s="13">
        <f t="shared" si="2"/>
        <v>4.2387468272115116</v>
      </c>
      <c r="I11" s="12">
        <f t="shared" si="0"/>
        <v>1.1164649367540013E-2</v>
      </c>
      <c r="J11" s="10">
        <v>0</v>
      </c>
      <c r="K11" s="14">
        <f t="shared" si="3"/>
        <v>2791.1623418850031</v>
      </c>
      <c r="L11" s="10">
        <f t="shared" si="4"/>
        <v>5272</v>
      </c>
      <c r="T11">
        <v>0.20233999999999999</v>
      </c>
      <c r="U11">
        <v>0.10952000000000001</v>
      </c>
      <c r="V11">
        <v>7.1196999999999996E-2</v>
      </c>
      <c r="W11">
        <v>0.15762999999999999</v>
      </c>
      <c r="X11">
        <v>0.19023999999999999</v>
      </c>
      <c r="Y11">
        <v>0.25034000000000001</v>
      </c>
      <c r="Z11">
        <v>0.14552999999999999</v>
      </c>
      <c r="AA11">
        <v>0.12723999999999999</v>
      </c>
    </row>
    <row r="12" spans="1:27" x14ac:dyDescent="0.25">
      <c r="A12">
        <v>10</v>
      </c>
      <c r="B12" s="1">
        <v>0.4</v>
      </c>
      <c r="C12" s="6">
        <v>4.6073999999999997E-2</v>
      </c>
      <c r="D12" s="6">
        <v>0.12731999999999999</v>
      </c>
      <c r="E12" s="6"/>
      <c r="F12">
        <v>10</v>
      </c>
      <c r="G12" s="7">
        <f t="shared" si="1"/>
        <v>1.9426640934740196</v>
      </c>
      <c r="H12" s="7">
        <f t="shared" si="2"/>
        <v>5.3683203624845284</v>
      </c>
      <c r="I12" s="6">
        <f t="shared" si="0"/>
        <v>9.6649954899204957E-3</v>
      </c>
      <c r="J12">
        <v>10</v>
      </c>
      <c r="K12" s="8">
        <f t="shared" si="3"/>
        <v>2416.2488724801237</v>
      </c>
      <c r="L12">
        <f t="shared" si="4"/>
        <v>6677</v>
      </c>
      <c r="O12" s="5" t="s">
        <v>47</v>
      </c>
      <c r="P12" s="2">
        <f>MAX(P2:P10)</f>
        <v>4.7671000000000001</v>
      </c>
    </row>
    <row r="13" spans="1:27" x14ac:dyDescent="0.25">
      <c r="A13">
        <v>20</v>
      </c>
      <c r="B13" s="1">
        <v>0.4</v>
      </c>
      <c r="C13" s="6">
        <v>3.3096E-2</v>
      </c>
      <c r="D13" s="6">
        <v>4.7284E-2</v>
      </c>
      <c r="E13" s="6"/>
      <c r="F13">
        <v>20</v>
      </c>
      <c r="G13" s="7">
        <f t="shared" si="1"/>
        <v>1.3954597134526232</v>
      </c>
      <c r="H13" s="7">
        <f t="shared" si="2"/>
        <v>1.9936825323571981</v>
      </c>
      <c r="I13" s="6">
        <f t="shared" si="0"/>
        <v>6.9425856390677772E-3</v>
      </c>
      <c r="J13">
        <v>20</v>
      </c>
      <c r="K13" s="8">
        <f t="shared" si="3"/>
        <v>1735.6464097669443</v>
      </c>
      <c r="L13">
        <f t="shared" si="4"/>
        <v>2480</v>
      </c>
    </row>
    <row r="14" spans="1:27" x14ac:dyDescent="0.25">
      <c r="A14">
        <v>30</v>
      </c>
      <c r="B14" s="1">
        <v>0.4</v>
      </c>
      <c r="C14" s="6">
        <v>4.1486000000000002E-2</v>
      </c>
      <c r="D14" s="6">
        <v>9.0346999999999997E-2</v>
      </c>
      <c r="E14" s="6"/>
      <c r="F14">
        <v>30</v>
      </c>
      <c r="G14" s="7">
        <f t="shared" si="1"/>
        <v>1.7492156657087119</v>
      </c>
      <c r="H14" s="7">
        <f t="shared" si="2"/>
        <v>3.8093908246103498</v>
      </c>
      <c r="I14" s="6">
        <f t="shared" si="0"/>
        <v>8.7025655010383677E-3</v>
      </c>
      <c r="J14">
        <v>30</v>
      </c>
      <c r="K14" s="8">
        <f t="shared" si="3"/>
        <v>2175.6413752595918</v>
      </c>
      <c r="L14">
        <f t="shared" si="4"/>
        <v>4738</v>
      </c>
    </row>
    <row r="15" spans="1:27" x14ac:dyDescent="0.25">
      <c r="A15">
        <v>40</v>
      </c>
      <c r="B15" s="1">
        <v>0.4</v>
      </c>
      <c r="C15" s="6">
        <v>4.8092000000000003E-2</v>
      </c>
      <c r="D15" s="6">
        <v>0.11273</v>
      </c>
      <c r="E15" s="6"/>
      <c r="F15">
        <v>40</v>
      </c>
      <c r="G15" s="7">
        <f t="shared" si="1"/>
        <v>2.0277510436114201</v>
      </c>
      <c r="H15" s="7">
        <f t="shared" si="2"/>
        <v>4.7531476159509971</v>
      </c>
      <c r="I15" s="6">
        <f t="shared" si="0"/>
        <v>1.008831364980806E-2</v>
      </c>
      <c r="J15">
        <v>40</v>
      </c>
      <c r="K15" s="8">
        <f t="shared" si="3"/>
        <v>2522.0784124520151</v>
      </c>
      <c r="L15">
        <f t="shared" si="4"/>
        <v>5912</v>
      </c>
    </row>
    <row r="16" spans="1:27" x14ac:dyDescent="0.25">
      <c r="A16">
        <v>50</v>
      </c>
      <c r="B16" s="1">
        <v>0.4</v>
      </c>
      <c r="C16" s="6">
        <v>4.8363999999999997E-2</v>
      </c>
      <c r="D16" s="6">
        <v>0.18634000000000001</v>
      </c>
      <c r="E16" s="6"/>
      <c r="F16">
        <v>50</v>
      </c>
      <c r="G16" s="7">
        <f t="shared" si="1"/>
        <v>2.0392196513603658</v>
      </c>
      <c r="H16" s="7">
        <f t="shared" si="2"/>
        <v>7.856839588009481</v>
      </c>
      <c r="I16" s="6">
        <f t="shared" si="0"/>
        <v>1.0145371399802814E-2</v>
      </c>
      <c r="J16">
        <v>50</v>
      </c>
      <c r="K16" s="8">
        <f t="shared" si="3"/>
        <v>2536.3428499507036</v>
      </c>
      <c r="L16">
        <f t="shared" si="4"/>
        <v>9772</v>
      </c>
    </row>
    <row r="17" spans="1:12" x14ac:dyDescent="0.25">
      <c r="A17">
        <v>60</v>
      </c>
      <c r="B17" s="1">
        <v>0.4</v>
      </c>
      <c r="C17" s="6">
        <v>4.9505E-2</v>
      </c>
      <c r="D17" s="6">
        <v>0.12619</v>
      </c>
      <c r="E17" s="6"/>
      <c r="F17">
        <v>60</v>
      </c>
      <c r="G17" s="7">
        <f t="shared" si="1"/>
        <v>2.0873287743072311</v>
      </c>
      <c r="H17" s="7">
        <f t="shared" si="2"/>
        <v>5.3206750435275119</v>
      </c>
      <c r="I17" s="6">
        <f t="shared" si="0"/>
        <v>1.0384720270185228E-2</v>
      </c>
      <c r="J17">
        <v>60</v>
      </c>
      <c r="K17" s="8">
        <f t="shared" si="3"/>
        <v>2596.1800675463073</v>
      </c>
      <c r="L17">
        <f t="shared" si="4"/>
        <v>6618</v>
      </c>
    </row>
    <row r="18" spans="1:12" x14ac:dyDescent="0.25">
      <c r="A18">
        <v>70</v>
      </c>
      <c r="B18" s="1">
        <v>0.4</v>
      </c>
      <c r="C18" s="6">
        <v>2.6275E-2</v>
      </c>
      <c r="D18" s="6">
        <v>0.17222999999999999</v>
      </c>
      <c r="E18" s="6"/>
      <c r="F18">
        <v>70</v>
      </c>
      <c r="G18" s="7">
        <f t="shared" si="1"/>
        <v>1.1078590757483586</v>
      </c>
      <c r="H18" s="7">
        <f t="shared" si="2"/>
        <v>7.2619055610329131</v>
      </c>
      <c r="I18" s="6">
        <f t="shared" si="0"/>
        <v>5.5117366952654656E-3</v>
      </c>
      <c r="J18">
        <v>70</v>
      </c>
      <c r="K18" s="8">
        <f t="shared" si="3"/>
        <v>1377.9341738163664</v>
      </c>
      <c r="L18">
        <f t="shared" si="4"/>
        <v>9032</v>
      </c>
    </row>
    <row r="19" spans="1:12" x14ac:dyDescent="0.25">
      <c r="A19">
        <v>80</v>
      </c>
      <c r="B19" s="1">
        <v>0.4</v>
      </c>
      <c r="C19" s="6">
        <v>6.7792000000000005E-2</v>
      </c>
      <c r="D19" s="6">
        <v>0.10952000000000001</v>
      </c>
      <c r="E19" s="6"/>
      <c r="F19">
        <v>80</v>
      </c>
      <c r="G19" s="7">
        <f t="shared" si="1"/>
        <v>2.8583818254284576</v>
      </c>
      <c r="H19" s="7">
        <f t="shared" si="2"/>
        <v>4.6178011789138056</v>
      </c>
      <c r="I19" s="6">
        <f t="shared" si="0"/>
        <v>1.4220805101634117E-2</v>
      </c>
      <c r="J19">
        <v>80</v>
      </c>
      <c r="K19" s="8">
        <f t="shared" si="3"/>
        <v>3555.2012754085295</v>
      </c>
      <c r="L19">
        <f t="shared" si="4"/>
        <v>5744</v>
      </c>
    </row>
    <row r="20" spans="1:12" x14ac:dyDescent="0.25">
      <c r="A20" s="10">
        <v>0</v>
      </c>
      <c r="B20" s="11">
        <v>1</v>
      </c>
      <c r="C20" s="12">
        <v>3.5597999999999998E-2</v>
      </c>
      <c r="D20" s="12">
        <v>0.10471</v>
      </c>
      <c r="E20" s="12"/>
      <c r="F20" s="10">
        <v>0</v>
      </c>
      <c r="G20" s="13">
        <f t="shared" si="1"/>
        <v>1.5009540391432945</v>
      </c>
      <c r="H20" s="13">
        <f t="shared" si="2"/>
        <v>4.4149923433534015</v>
      </c>
      <c r="I20" s="12">
        <f t="shared" si="0"/>
        <v>7.4674330305636548E-3</v>
      </c>
      <c r="J20" s="10">
        <v>0</v>
      </c>
      <c r="K20" s="14">
        <f t="shared" si="3"/>
        <v>1866.8582576409137</v>
      </c>
      <c r="L20" s="10">
        <f t="shared" si="4"/>
        <v>5491</v>
      </c>
    </row>
    <row r="21" spans="1:12" x14ac:dyDescent="0.25">
      <c r="A21">
        <v>10</v>
      </c>
      <c r="B21" s="1">
        <v>1</v>
      </c>
      <c r="C21" s="6">
        <v>6.9609000000000004E-2</v>
      </c>
      <c r="D21" s="6">
        <v>0.11126999999999999</v>
      </c>
      <c r="E21" s="6"/>
      <c r="F21">
        <v>10</v>
      </c>
      <c r="G21" s="7">
        <f t="shared" si="1"/>
        <v>2.9349938117513794</v>
      </c>
      <c r="H21" s="7">
        <f t="shared" si="2"/>
        <v>4.6915881772985673</v>
      </c>
      <c r="I21" s="6">
        <f t="shared" si="0"/>
        <v>1.4601959262444673E-2</v>
      </c>
      <c r="J21">
        <v>10</v>
      </c>
      <c r="K21" s="8">
        <f t="shared" si="3"/>
        <v>3650.4898156111681</v>
      </c>
      <c r="L21">
        <f t="shared" si="4"/>
        <v>5835</v>
      </c>
    </row>
    <row r="22" spans="1:12" x14ac:dyDescent="0.25">
      <c r="A22">
        <v>20</v>
      </c>
      <c r="B22" s="1">
        <v>1</v>
      </c>
      <c r="C22" s="6">
        <v>9.5745999999999998E-2</v>
      </c>
      <c r="D22" s="6">
        <v>0.13835</v>
      </c>
      <c r="E22" s="6"/>
      <c r="F22">
        <v>20</v>
      </c>
      <c r="G22" s="7">
        <f t="shared" si="1"/>
        <v>4.0370342556271108</v>
      </c>
      <c r="H22" s="7">
        <f t="shared" si="2"/>
        <v>5.8333892723039167</v>
      </c>
      <c r="I22" s="6">
        <f t="shared" si="0"/>
        <v>2.0084747540433386E-2</v>
      </c>
      <c r="J22">
        <v>20</v>
      </c>
      <c r="K22" s="8">
        <f t="shared" si="3"/>
        <v>5021.1868851083464</v>
      </c>
      <c r="L22">
        <f t="shared" si="4"/>
        <v>7255</v>
      </c>
    </row>
    <row r="23" spans="1:12" x14ac:dyDescent="0.25">
      <c r="A23">
        <v>30</v>
      </c>
      <c r="B23" s="1">
        <v>1</v>
      </c>
      <c r="C23" s="6">
        <v>0.13680999999999999</v>
      </c>
      <c r="D23" s="6">
        <v>0.12365</v>
      </c>
      <c r="E23" s="6"/>
      <c r="F23">
        <v>30</v>
      </c>
      <c r="G23" s="7">
        <f t="shared" si="1"/>
        <v>5.7684567137253255</v>
      </c>
      <c r="H23" s="7">
        <f t="shared" si="2"/>
        <v>5.2135784858719134</v>
      </c>
      <c r="I23" s="6">
        <f t="shared" si="0"/>
        <v>2.8698789620524006E-2</v>
      </c>
      <c r="J23">
        <v>30</v>
      </c>
      <c r="K23" s="8">
        <f t="shared" si="3"/>
        <v>7174.6974051310017</v>
      </c>
      <c r="L23">
        <f t="shared" si="4"/>
        <v>6485</v>
      </c>
    </row>
    <row r="24" spans="1:12" x14ac:dyDescent="0.25">
      <c r="A24">
        <v>40</v>
      </c>
      <c r="B24" s="1">
        <v>1</v>
      </c>
      <c r="C24" s="6">
        <v>0.14197000000000001</v>
      </c>
      <c r="D24" s="6">
        <v>8.1853999999999996E-2</v>
      </c>
      <c r="E24" s="6"/>
      <c r="F24">
        <v>40</v>
      </c>
      <c r="G24" s="7">
        <f t="shared" si="1"/>
        <v>5.9860229489626819</v>
      </c>
      <c r="H24" s="7">
        <f t="shared" si="2"/>
        <v>3.4512919804493296</v>
      </c>
      <c r="I24" s="6">
        <f t="shared" si="0"/>
        <v>2.9781208701306877E-2</v>
      </c>
      <c r="J24">
        <v>40</v>
      </c>
      <c r="K24" s="8">
        <f t="shared" si="3"/>
        <v>7445.3021753267194</v>
      </c>
      <c r="L24">
        <f t="shared" si="4"/>
        <v>4293</v>
      </c>
    </row>
    <row r="25" spans="1:12" x14ac:dyDescent="0.25">
      <c r="A25">
        <v>50</v>
      </c>
      <c r="B25" s="1">
        <v>1</v>
      </c>
      <c r="C25" s="6">
        <v>0.17852000000000001</v>
      </c>
      <c r="D25" s="6">
        <v>0.35415999999999997</v>
      </c>
      <c r="E25" s="6"/>
      <c r="F25">
        <v>50</v>
      </c>
      <c r="G25" s="7">
        <f t="shared" si="1"/>
        <v>7.5271171152272869</v>
      </c>
      <c r="H25" s="7">
        <f t="shared" si="2"/>
        <v>14.932801913112794</v>
      </c>
      <c r="I25" s="6">
        <f t="shared" si="0"/>
        <v>3.7448343856852175E-2</v>
      </c>
      <c r="J25">
        <v>50</v>
      </c>
      <c r="K25" s="8">
        <f t="shared" si="3"/>
        <v>9362.0859642130436</v>
      </c>
      <c r="L25">
        <f t="shared" si="4"/>
        <v>18573</v>
      </c>
    </row>
    <row r="26" spans="1:12" x14ac:dyDescent="0.25">
      <c r="A26">
        <v>60</v>
      </c>
      <c r="B26" s="1">
        <v>1</v>
      </c>
      <c r="C26" s="6">
        <v>0.16338</v>
      </c>
      <c r="D26" s="6">
        <v>0.19725000000000001</v>
      </c>
      <c r="E26" s="6"/>
      <c r="F26">
        <v>60</v>
      </c>
      <c r="G26" s="7">
        <f t="shared" si="1"/>
        <v>6.8887541692014009</v>
      </c>
      <c r="H26" s="7">
        <f t="shared" si="2"/>
        <v>8.3168488179396274</v>
      </c>
      <c r="I26" s="6">
        <f t="shared" si="0"/>
        <v>3.4272408801997022E-2</v>
      </c>
      <c r="J26">
        <v>60</v>
      </c>
      <c r="K26" s="8">
        <f t="shared" si="3"/>
        <v>8568.1022004992556</v>
      </c>
      <c r="L26">
        <f t="shared" si="4"/>
        <v>10344</v>
      </c>
    </row>
    <row r="27" spans="1:12" x14ac:dyDescent="0.25">
      <c r="A27">
        <v>70</v>
      </c>
      <c r="B27" s="1">
        <v>1</v>
      </c>
      <c r="C27" s="6">
        <v>0.18528</v>
      </c>
      <c r="D27" s="6">
        <v>9.7030000000000005E-2</v>
      </c>
      <c r="E27" s="6"/>
      <c r="F27">
        <v>70</v>
      </c>
      <c r="G27" s="7">
        <f t="shared" si="1"/>
        <v>7.812145748987855</v>
      </c>
      <c r="H27" s="7">
        <f t="shared" si="2"/>
        <v>4.0911728304419883</v>
      </c>
      <c r="I27" s="6">
        <f t="shared" si="0"/>
        <v>3.8866396761133605E-2</v>
      </c>
      <c r="J27">
        <v>70</v>
      </c>
      <c r="K27" s="8">
        <f t="shared" si="3"/>
        <v>9716.5991902834012</v>
      </c>
      <c r="L27">
        <f t="shared" si="4"/>
        <v>5089</v>
      </c>
    </row>
    <row r="28" spans="1:12" x14ac:dyDescent="0.25">
      <c r="A28">
        <v>80</v>
      </c>
      <c r="B28" s="1">
        <v>1</v>
      </c>
      <c r="C28" s="6">
        <v>0.17763999999999999</v>
      </c>
      <c r="D28" s="6">
        <v>7.1196999999999996E-2</v>
      </c>
      <c r="E28" s="6"/>
      <c r="F28">
        <v>80</v>
      </c>
      <c r="G28" s="7">
        <f t="shared" si="1"/>
        <v>7.4900127960395206</v>
      </c>
      <c r="H28" s="7">
        <f t="shared" si="2"/>
        <v>3.0019502422856661</v>
      </c>
      <c r="I28" s="6">
        <f t="shared" si="0"/>
        <v>3.7263745253927963E-2</v>
      </c>
      <c r="J28">
        <v>80</v>
      </c>
      <c r="K28" s="8">
        <f t="shared" si="3"/>
        <v>9315.9363134819905</v>
      </c>
      <c r="L28">
        <f t="shared" si="4"/>
        <v>3734</v>
      </c>
    </row>
    <row r="29" spans="1:12" x14ac:dyDescent="0.25">
      <c r="A29" s="10">
        <v>0</v>
      </c>
      <c r="B29" s="11">
        <v>2.5</v>
      </c>
      <c r="C29" s="12">
        <v>6.8755999999999998E-2</v>
      </c>
      <c r="D29" s="12">
        <v>4.4327999999999999E-2</v>
      </c>
      <c r="E29" s="12"/>
      <c r="F29" s="10">
        <v>0</v>
      </c>
      <c r="G29" s="13">
        <f t="shared" si="1"/>
        <v>2.8990279205386922</v>
      </c>
      <c r="H29" s="13">
        <f t="shared" si="2"/>
        <v>1.8690457510855656</v>
      </c>
      <c r="I29" s="12">
        <f t="shared" si="0"/>
        <v>1.4423024480292E-2</v>
      </c>
      <c r="J29" s="10">
        <v>0</v>
      </c>
      <c r="K29" s="14">
        <f t="shared" si="3"/>
        <v>3605.7561200730001</v>
      </c>
      <c r="L29" s="10">
        <f t="shared" si="4"/>
        <v>2325</v>
      </c>
    </row>
    <row r="30" spans="1:12" x14ac:dyDescent="0.25">
      <c r="A30">
        <v>10</v>
      </c>
      <c r="B30" s="1">
        <v>2.5</v>
      </c>
      <c r="C30" s="6">
        <v>0.22634000000000001</v>
      </c>
      <c r="D30" s="6">
        <v>9.8783999999999997E-2</v>
      </c>
      <c r="E30" s="6"/>
      <c r="F30">
        <v>10</v>
      </c>
      <c r="G30" s="7">
        <f t="shared" si="1"/>
        <v>9.5433995510897613</v>
      </c>
      <c r="H30" s="7">
        <f t="shared" si="2"/>
        <v>4.1651284848230574</v>
      </c>
      <c r="I30" s="6">
        <f t="shared" si="0"/>
        <v>4.7479599756665478E-2</v>
      </c>
      <c r="J30">
        <v>10</v>
      </c>
      <c r="K30" s="8">
        <f t="shared" si="3"/>
        <v>11869.899939166369</v>
      </c>
      <c r="L30">
        <f t="shared" si="4"/>
        <v>5181</v>
      </c>
    </row>
    <row r="31" spans="1:12" x14ac:dyDescent="0.25">
      <c r="A31">
        <v>20</v>
      </c>
      <c r="B31" s="1">
        <v>2.5</v>
      </c>
      <c r="C31" s="6">
        <v>0.32915</v>
      </c>
      <c r="D31" s="6">
        <v>2.955E-2</v>
      </c>
      <c r="E31" s="6"/>
      <c r="F31">
        <v>20</v>
      </c>
      <c r="G31" s="7">
        <f t="shared" si="1"/>
        <v>13.878280296196849</v>
      </c>
      <c r="H31" s="7">
        <f t="shared" si="2"/>
        <v>1.2459461727255565</v>
      </c>
      <c r="I31" s="6">
        <f t="shared" si="0"/>
        <v>6.9046170627845016E-2</v>
      </c>
      <c r="J31">
        <v>20</v>
      </c>
      <c r="K31" s="8">
        <f t="shared" si="3"/>
        <v>17261.542656961254</v>
      </c>
      <c r="L31">
        <f t="shared" si="4"/>
        <v>1550</v>
      </c>
    </row>
    <row r="32" spans="1:12" x14ac:dyDescent="0.25">
      <c r="A32">
        <v>30</v>
      </c>
      <c r="B32" s="1">
        <v>2.5</v>
      </c>
      <c r="C32" s="6">
        <v>0.44918999999999998</v>
      </c>
      <c r="D32" s="6">
        <v>0.16109999999999999</v>
      </c>
      <c r="E32" s="6"/>
      <c r="F32">
        <v>30</v>
      </c>
      <c r="G32" s="7">
        <f t="shared" si="1"/>
        <v>18.939646745400765</v>
      </c>
      <c r="H32" s="7">
        <f t="shared" si="2"/>
        <v>6.7926202513058245</v>
      </c>
      <c r="I32" s="6">
        <f t="shared" si="0"/>
        <v>9.4227098235824702E-2</v>
      </c>
      <c r="J32">
        <v>30</v>
      </c>
      <c r="K32" s="8">
        <f t="shared" si="3"/>
        <v>23556.774558956175</v>
      </c>
      <c r="L32">
        <f t="shared" si="4"/>
        <v>8449</v>
      </c>
    </row>
    <row r="33" spans="1:12" x14ac:dyDescent="0.25">
      <c r="A33">
        <v>40</v>
      </c>
      <c r="B33" s="1">
        <v>2.5</v>
      </c>
      <c r="C33" s="6">
        <v>0.54912000000000005</v>
      </c>
      <c r="D33" s="6">
        <v>0.16302</v>
      </c>
      <c r="E33" s="6"/>
      <c r="F33">
        <v>40</v>
      </c>
      <c r="G33" s="7">
        <f t="shared" si="1"/>
        <v>23.153095173166076</v>
      </c>
      <c r="H33" s="7">
        <f t="shared" si="2"/>
        <v>6.8735751295336787</v>
      </c>
      <c r="I33" s="6">
        <f t="shared" si="0"/>
        <v>0.11518952822470685</v>
      </c>
      <c r="J33">
        <v>40</v>
      </c>
      <c r="K33" s="8">
        <f t="shared" si="3"/>
        <v>28797.382056176713</v>
      </c>
      <c r="L33">
        <f t="shared" si="4"/>
        <v>8549</v>
      </c>
    </row>
    <row r="34" spans="1:12" x14ac:dyDescent="0.25">
      <c r="A34">
        <v>50</v>
      </c>
      <c r="B34" s="1">
        <v>2.5</v>
      </c>
      <c r="C34" s="6">
        <v>0.65681999999999996</v>
      </c>
      <c r="D34" s="6">
        <v>0.25164999999999998</v>
      </c>
      <c r="E34" s="6"/>
      <c r="F34">
        <v>50</v>
      </c>
      <c r="G34" s="7">
        <f t="shared" si="1"/>
        <v>27.694157873759725</v>
      </c>
      <c r="H34" s="7">
        <f t="shared" si="2"/>
        <v>10.610570367728807</v>
      </c>
      <c r="I34" s="6">
        <f t="shared" ref="I34:I65" si="5">C34/$P$12</f>
        <v>0.13778187996895386</v>
      </c>
      <c r="J34">
        <v>50</v>
      </c>
      <c r="K34" s="8">
        <f t="shared" si="3"/>
        <v>34445.469992238468</v>
      </c>
      <c r="L34">
        <f t="shared" si="4"/>
        <v>13197</v>
      </c>
    </row>
    <row r="35" spans="1:12" x14ac:dyDescent="0.25">
      <c r="A35">
        <v>60</v>
      </c>
      <c r="B35" s="1">
        <v>2.5</v>
      </c>
      <c r="C35" s="6">
        <v>0.67390000000000005</v>
      </c>
      <c r="D35" s="6">
        <v>5.7831E-2</v>
      </c>
      <c r="E35" s="6"/>
      <c r="F35">
        <v>60</v>
      </c>
      <c r="G35" s="7">
        <f t="shared" ref="G35:G66" si="6">(C35/$P$12)*201</f>
        <v>28.414318977995013</v>
      </c>
      <c r="H35" s="7">
        <f t="shared" si="2"/>
        <v>2.4383862306223909</v>
      </c>
      <c r="I35" s="6">
        <f t="shared" si="5"/>
        <v>0.14136477103480105</v>
      </c>
      <c r="J35">
        <v>60</v>
      </c>
      <c r="K35" s="8">
        <f t="shared" si="3"/>
        <v>35341.192758700265</v>
      </c>
      <c r="L35">
        <f t="shared" si="4"/>
        <v>3033</v>
      </c>
    </row>
    <row r="36" spans="1:12" x14ac:dyDescent="0.25">
      <c r="A36">
        <v>70</v>
      </c>
      <c r="B36" s="1">
        <v>2.5</v>
      </c>
      <c r="C36" s="6">
        <v>0.82774000000000003</v>
      </c>
      <c r="D36" s="6">
        <v>0.34755999999999998</v>
      </c>
      <c r="E36" s="6"/>
      <c r="F36">
        <v>70</v>
      </c>
      <c r="G36" s="7">
        <f t="shared" si="6"/>
        <v>34.900828596001759</v>
      </c>
      <c r="H36" s="7">
        <f t="shared" si="2"/>
        <v>14.654519519204548</v>
      </c>
      <c r="I36" s="6">
        <f t="shared" si="5"/>
        <v>0.17363596316418786</v>
      </c>
      <c r="J36">
        <v>70</v>
      </c>
      <c r="K36" s="8">
        <f t="shared" si="3"/>
        <v>43408.990791046963</v>
      </c>
      <c r="L36">
        <f t="shared" si="4"/>
        <v>18227</v>
      </c>
    </row>
    <row r="37" spans="1:12" x14ac:dyDescent="0.25">
      <c r="A37">
        <v>80</v>
      </c>
      <c r="B37" s="1">
        <v>2.5</v>
      </c>
      <c r="C37" s="6">
        <v>0.88783000000000001</v>
      </c>
      <c r="D37" s="6">
        <v>0.15762999999999999</v>
      </c>
      <c r="E37" s="6"/>
      <c r="F37">
        <v>80</v>
      </c>
      <c r="G37" s="7">
        <f t="shared" si="6"/>
        <v>37.434463300539115</v>
      </c>
      <c r="H37" s="7">
        <f t="shared" si="2"/>
        <v>6.6463111745086101</v>
      </c>
      <c r="I37" s="6">
        <f t="shared" si="5"/>
        <v>0.18624111094795578</v>
      </c>
      <c r="J37">
        <v>80</v>
      </c>
      <c r="K37" s="8">
        <f t="shared" si="3"/>
        <v>46560.277736988945</v>
      </c>
      <c r="L37">
        <f t="shared" si="4"/>
        <v>8267</v>
      </c>
    </row>
    <row r="38" spans="1:12" x14ac:dyDescent="0.25">
      <c r="A38" s="10">
        <v>0</v>
      </c>
      <c r="B38" s="11">
        <v>5</v>
      </c>
      <c r="C38" s="12">
        <v>5.9387000000000002E-2</v>
      </c>
      <c r="D38" s="12">
        <v>5.9886000000000002E-2</v>
      </c>
      <c r="E38" s="12"/>
      <c r="F38" s="10">
        <v>0</v>
      </c>
      <c r="G38" s="13">
        <f t="shared" si="6"/>
        <v>2.503993413186214</v>
      </c>
      <c r="H38" s="13">
        <f t="shared" si="2"/>
        <v>2.5250332487256402</v>
      </c>
      <c r="I38" s="12">
        <f t="shared" si="5"/>
        <v>1.2457678672568228E-2</v>
      </c>
      <c r="J38" s="10">
        <v>0</v>
      </c>
      <c r="K38" s="14">
        <f t="shared" si="3"/>
        <v>3114.4196681420572</v>
      </c>
      <c r="L38" s="10">
        <f t="shared" si="4"/>
        <v>3141</v>
      </c>
    </row>
    <row r="39" spans="1:12" x14ac:dyDescent="0.25">
      <c r="A39">
        <v>10</v>
      </c>
      <c r="B39" s="1">
        <v>5</v>
      </c>
      <c r="C39" s="6">
        <v>0.31456000000000001</v>
      </c>
      <c r="D39" s="6">
        <v>0.14899000000000001</v>
      </c>
      <c r="E39" s="6"/>
      <c r="F39">
        <v>10</v>
      </c>
      <c r="G39" s="7">
        <f t="shared" si="6"/>
        <v>13.263107549663317</v>
      </c>
      <c r="H39" s="7">
        <f t="shared" si="2"/>
        <v>6.2820142224832711</v>
      </c>
      <c r="I39" s="6">
        <f t="shared" si="5"/>
        <v>6.5985609699817496E-2</v>
      </c>
      <c r="J39">
        <v>10</v>
      </c>
      <c r="K39" s="8">
        <f t="shared" si="3"/>
        <v>16496.402424954373</v>
      </c>
      <c r="L39">
        <f t="shared" si="4"/>
        <v>7813</v>
      </c>
    </row>
    <row r="40" spans="1:12" x14ac:dyDescent="0.25">
      <c r="A40">
        <v>20</v>
      </c>
      <c r="B40" s="1">
        <v>5</v>
      </c>
      <c r="C40" s="6">
        <v>0.50380000000000003</v>
      </c>
      <c r="D40" s="6">
        <v>0.15744</v>
      </c>
      <c r="E40" s="6"/>
      <c r="F40">
        <v>20</v>
      </c>
      <c r="G40" s="7">
        <f t="shared" si="6"/>
        <v>21.242222734996119</v>
      </c>
      <c r="H40" s="7">
        <f t="shared" si="2"/>
        <v>6.6383000146839786</v>
      </c>
      <c r="I40" s="6">
        <f t="shared" si="5"/>
        <v>0.10568270017411005</v>
      </c>
      <c r="J40">
        <v>20</v>
      </c>
      <c r="K40" s="8">
        <f t="shared" si="3"/>
        <v>26420.675043527513</v>
      </c>
      <c r="L40">
        <f t="shared" si="4"/>
        <v>8257</v>
      </c>
    </row>
    <row r="41" spans="1:12" x14ac:dyDescent="0.25">
      <c r="A41">
        <v>30</v>
      </c>
      <c r="B41" s="1">
        <v>5</v>
      </c>
      <c r="C41" s="6">
        <v>0.73646999999999996</v>
      </c>
      <c r="D41" s="6">
        <v>0.17652999999999999</v>
      </c>
      <c r="E41" s="6"/>
      <c r="F41">
        <v>30</v>
      </c>
      <c r="G41" s="7">
        <f t="shared" si="6"/>
        <v>31.052520400243335</v>
      </c>
      <c r="H41" s="7">
        <f t="shared" si="2"/>
        <v>7.4432107570640422</v>
      </c>
      <c r="I41" s="6">
        <f t="shared" si="5"/>
        <v>0.15449015124499171</v>
      </c>
      <c r="J41">
        <v>30</v>
      </c>
      <c r="K41" s="8">
        <f t="shared" si="3"/>
        <v>38622.53781124793</v>
      </c>
      <c r="L41">
        <f t="shared" si="4"/>
        <v>9258</v>
      </c>
    </row>
    <row r="42" spans="1:12" x14ac:dyDescent="0.25">
      <c r="A42">
        <v>40</v>
      </c>
      <c r="B42" s="1">
        <v>5</v>
      </c>
      <c r="C42" s="6">
        <v>0.81025000000000003</v>
      </c>
      <c r="D42" s="6">
        <v>0.32299</v>
      </c>
      <c r="E42" s="6"/>
      <c r="F42">
        <v>40</v>
      </c>
      <c r="G42" s="7">
        <f t="shared" si="6"/>
        <v>34.163380252144911</v>
      </c>
      <c r="H42" s="7">
        <f t="shared" si="2"/>
        <v>13.618550061882486</v>
      </c>
      <c r="I42" s="6">
        <f t="shared" si="5"/>
        <v>0.16996706593106919</v>
      </c>
      <c r="J42">
        <v>40</v>
      </c>
      <c r="K42" s="8">
        <f t="shared" si="3"/>
        <v>42491.7664827673</v>
      </c>
      <c r="L42">
        <f t="shared" si="4"/>
        <v>16938</v>
      </c>
    </row>
    <row r="43" spans="1:12" x14ac:dyDescent="0.25">
      <c r="A43">
        <v>50</v>
      </c>
      <c r="B43" s="1">
        <v>5</v>
      </c>
      <c r="C43" s="6">
        <v>0.89392000000000005</v>
      </c>
      <c r="D43" s="6">
        <v>8.3378999999999995E-2</v>
      </c>
      <c r="E43" s="6"/>
      <c r="F43">
        <v>50</v>
      </c>
      <c r="G43" s="7">
        <f t="shared" si="6"/>
        <v>37.691242054918085</v>
      </c>
      <c r="H43" s="7">
        <f t="shared" si="2"/>
        <v>3.5155920790417654</v>
      </c>
      <c r="I43" s="6">
        <f t="shared" si="5"/>
        <v>0.18751861718864718</v>
      </c>
      <c r="J43">
        <v>50</v>
      </c>
      <c r="K43" s="8">
        <f t="shared" si="3"/>
        <v>46879.654297161796</v>
      </c>
      <c r="L43">
        <f t="shared" si="4"/>
        <v>4373</v>
      </c>
    </row>
    <row r="44" spans="1:12" x14ac:dyDescent="0.25">
      <c r="A44">
        <v>60</v>
      </c>
      <c r="B44" s="1">
        <v>5</v>
      </c>
      <c r="C44" s="6">
        <v>0.85802999999999996</v>
      </c>
      <c r="D44" s="6">
        <v>1.1065E-2</v>
      </c>
      <c r="E44" s="6"/>
      <c r="F44">
        <v>60</v>
      </c>
      <c r="G44" s="7">
        <f t="shared" si="6"/>
        <v>36.1779761280443</v>
      </c>
      <c r="H44" s="7">
        <f t="shared" si="2"/>
        <v>0.46654464978708227</v>
      </c>
      <c r="I44" s="6">
        <f t="shared" si="5"/>
        <v>0.17998993098529503</v>
      </c>
      <c r="J44">
        <v>60</v>
      </c>
      <c r="K44" s="8">
        <f t="shared" si="3"/>
        <v>44997.48274632376</v>
      </c>
      <c r="L44">
        <f t="shared" si="4"/>
        <v>580</v>
      </c>
    </row>
    <row r="45" spans="1:12" x14ac:dyDescent="0.25">
      <c r="A45">
        <v>70</v>
      </c>
      <c r="B45" s="1">
        <v>5</v>
      </c>
      <c r="C45" s="6">
        <v>1.1151</v>
      </c>
      <c r="D45" s="6">
        <v>0.18459999999999999</v>
      </c>
      <c r="E45" s="6"/>
      <c r="F45">
        <v>70</v>
      </c>
      <c r="G45" s="7">
        <f t="shared" si="6"/>
        <v>47.017075370770485</v>
      </c>
      <c r="H45" s="7">
        <f t="shared" si="2"/>
        <v>7.7834742296154893</v>
      </c>
      <c r="I45" s="6">
        <f t="shared" si="5"/>
        <v>0.23391579786452979</v>
      </c>
      <c r="J45">
        <v>70</v>
      </c>
      <c r="K45" s="8">
        <f t="shared" si="3"/>
        <v>58478.94946613245</v>
      </c>
      <c r="L45">
        <f t="shared" si="4"/>
        <v>9681</v>
      </c>
    </row>
    <row r="46" spans="1:12" x14ac:dyDescent="0.25">
      <c r="A46">
        <v>80</v>
      </c>
      <c r="B46" s="1">
        <v>5</v>
      </c>
      <c r="C46" s="6">
        <v>1.1107</v>
      </c>
      <c r="D46" s="6">
        <v>0.19023999999999999</v>
      </c>
      <c r="E46" s="6"/>
      <c r="F46">
        <v>80</v>
      </c>
      <c r="G46" s="7">
        <f t="shared" si="6"/>
        <v>46.831553774831661</v>
      </c>
      <c r="H46" s="7">
        <f t="shared" si="2"/>
        <v>8.0212791844098081</v>
      </c>
      <c r="I46" s="6">
        <f t="shared" si="5"/>
        <v>0.23299280484990875</v>
      </c>
      <c r="J46">
        <v>80</v>
      </c>
      <c r="K46" s="8">
        <f t="shared" si="3"/>
        <v>58248.201212477186</v>
      </c>
      <c r="L46">
        <f t="shared" si="4"/>
        <v>9977</v>
      </c>
    </row>
    <row r="47" spans="1:12" x14ac:dyDescent="0.25">
      <c r="A47" s="10">
        <v>0</v>
      </c>
      <c r="B47" s="11">
        <v>10</v>
      </c>
      <c r="C47" s="12">
        <v>6.2655000000000002E-2</v>
      </c>
      <c r="D47" s="12">
        <v>4.1799000000000003E-2</v>
      </c>
      <c r="E47" s="12"/>
      <c r="F47" s="10">
        <v>0</v>
      </c>
      <c r="G47" s="13">
        <f t="shared" si="6"/>
        <v>2.6417853621698728</v>
      </c>
      <c r="H47" s="13">
        <f t="shared" si="2"/>
        <v>1.7624129974198151</v>
      </c>
      <c r="I47" s="12">
        <f t="shared" si="5"/>
        <v>1.3143210757064044E-2</v>
      </c>
      <c r="J47" s="10">
        <v>0</v>
      </c>
      <c r="K47" s="14">
        <f t="shared" si="3"/>
        <v>3285.8026892660109</v>
      </c>
      <c r="L47" s="10">
        <f t="shared" si="4"/>
        <v>2192</v>
      </c>
    </row>
    <row r="48" spans="1:12" x14ac:dyDescent="0.25">
      <c r="A48">
        <v>10</v>
      </c>
      <c r="B48" s="1">
        <v>10</v>
      </c>
      <c r="C48" s="6">
        <v>0.28720000000000001</v>
      </c>
      <c r="D48" s="6">
        <v>6.9113999999999995E-2</v>
      </c>
      <c r="E48" s="6"/>
      <c r="F48">
        <v>10</v>
      </c>
      <c r="G48" s="7">
        <f t="shared" si="6"/>
        <v>12.109500534916407</v>
      </c>
      <c r="H48" s="7">
        <f t="shared" si="2"/>
        <v>2.9141226322082607</v>
      </c>
      <c r="I48" s="6">
        <f t="shared" si="5"/>
        <v>6.0246271317992074E-2</v>
      </c>
      <c r="J48">
        <v>10</v>
      </c>
      <c r="K48" s="8">
        <f t="shared" si="3"/>
        <v>15061.567829498019</v>
      </c>
      <c r="L48">
        <f t="shared" si="4"/>
        <v>3625</v>
      </c>
    </row>
    <row r="49" spans="1:12" x14ac:dyDescent="0.25">
      <c r="A49">
        <v>20</v>
      </c>
      <c r="B49" s="1">
        <v>10</v>
      </c>
      <c r="C49" s="6">
        <v>0.37602000000000002</v>
      </c>
      <c r="D49" s="6">
        <v>0.10802</v>
      </c>
      <c r="E49" s="6"/>
      <c r="F49">
        <v>20</v>
      </c>
      <c r="G49" s="7">
        <f t="shared" si="6"/>
        <v>15.854506932936166</v>
      </c>
      <c r="H49" s="7">
        <f t="shared" si="2"/>
        <v>4.5545551802982942</v>
      </c>
      <c r="I49" s="6">
        <f t="shared" si="5"/>
        <v>7.8878143944956056E-2</v>
      </c>
      <c r="J49">
        <v>20</v>
      </c>
      <c r="K49" s="8">
        <f t="shared" si="3"/>
        <v>19719.535986239014</v>
      </c>
      <c r="L49">
        <f t="shared" si="4"/>
        <v>5665</v>
      </c>
    </row>
    <row r="50" spans="1:12" x14ac:dyDescent="0.25">
      <c r="A50">
        <v>30</v>
      </c>
      <c r="B50" s="1">
        <v>10</v>
      </c>
      <c r="C50" s="6">
        <v>0.66722000000000004</v>
      </c>
      <c r="D50" s="6">
        <v>0.27187</v>
      </c>
      <c r="E50" s="6"/>
      <c r="F50">
        <v>30</v>
      </c>
      <c r="G50" s="7">
        <f t="shared" si="6"/>
        <v>28.132663464160601</v>
      </c>
      <c r="H50" s="7">
        <f t="shared" si="2"/>
        <v>11.463126429065888</v>
      </c>
      <c r="I50" s="6">
        <f t="shared" si="5"/>
        <v>0.13996349982169454</v>
      </c>
      <c r="J50">
        <v>30</v>
      </c>
      <c r="K50" s="8">
        <f t="shared" si="3"/>
        <v>34990.874955423635</v>
      </c>
      <c r="L50">
        <f t="shared" si="4"/>
        <v>14258</v>
      </c>
    </row>
    <row r="51" spans="1:12" x14ac:dyDescent="0.25">
      <c r="A51">
        <v>40</v>
      </c>
      <c r="B51" s="1">
        <v>10</v>
      </c>
      <c r="C51" s="6">
        <v>0.71948999999999996</v>
      </c>
      <c r="D51" s="6">
        <v>0.26715</v>
      </c>
      <c r="E51" s="6"/>
      <c r="F51">
        <v>40</v>
      </c>
      <c r="G51" s="7">
        <f t="shared" si="6"/>
        <v>30.336575695915752</v>
      </c>
      <c r="H51" s="7">
        <f t="shared" si="2"/>
        <v>11.264112353422416</v>
      </c>
      <c r="I51" s="6">
        <f t="shared" si="5"/>
        <v>0.15092823729311319</v>
      </c>
      <c r="J51">
        <v>40</v>
      </c>
      <c r="K51" s="8">
        <f t="shared" si="3"/>
        <v>37732.059323278299</v>
      </c>
      <c r="L51">
        <f t="shared" si="4"/>
        <v>14010</v>
      </c>
    </row>
    <row r="52" spans="1:12" x14ac:dyDescent="0.25">
      <c r="A52">
        <v>50</v>
      </c>
      <c r="B52" s="1">
        <v>10</v>
      </c>
      <c r="C52" s="6">
        <v>0.70296999999999998</v>
      </c>
      <c r="D52" s="6">
        <v>0.56118000000000001</v>
      </c>
      <c r="E52" s="6"/>
      <c r="F52">
        <v>50</v>
      </c>
      <c r="G52" s="7">
        <f t="shared" si="6"/>
        <v>29.640026431163601</v>
      </c>
      <c r="H52" s="7">
        <f t="shared" si="2"/>
        <v>23.661593002034781</v>
      </c>
      <c r="I52" s="6">
        <f t="shared" si="5"/>
        <v>0.14746281806549055</v>
      </c>
      <c r="J52">
        <v>50</v>
      </c>
      <c r="K52" s="8">
        <f t="shared" si="3"/>
        <v>36865.704516372636</v>
      </c>
      <c r="L52">
        <f t="shared" si="4"/>
        <v>29430</v>
      </c>
    </row>
    <row r="53" spans="1:12" x14ac:dyDescent="0.25">
      <c r="A53">
        <v>60</v>
      </c>
      <c r="B53" s="1">
        <v>10</v>
      </c>
      <c r="C53" s="6">
        <v>0.77919000000000005</v>
      </c>
      <c r="D53" s="6">
        <v>0.15956000000000001</v>
      </c>
      <c r="E53" s="6"/>
      <c r="F53">
        <v>60</v>
      </c>
      <c r="G53" s="7">
        <f t="shared" si="6"/>
        <v>32.853766440813075</v>
      </c>
      <c r="H53" s="7">
        <f t="shared" si="2"/>
        <v>6.7276876927272351</v>
      </c>
      <c r="I53" s="6">
        <f t="shared" si="5"/>
        <v>0.16345157433240334</v>
      </c>
      <c r="J53">
        <v>60</v>
      </c>
      <c r="K53" s="8">
        <f t="shared" si="3"/>
        <v>40862.893583100835</v>
      </c>
      <c r="L53">
        <f t="shared" si="4"/>
        <v>8368</v>
      </c>
    </row>
    <row r="54" spans="1:12" x14ac:dyDescent="0.25">
      <c r="A54">
        <v>70</v>
      </c>
      <c r="B54" s="1">
        <v>10</v>
      </c>
      <c r="C54" s="6">
        <v>0.75463000000000002</v>
      </c>
      <c r="D54" s="6">
        <v>0.31208999999999998</v>
      </c>
      <c r="E54" s="6"/>
      <c r="F54">
        <v>70</v>
      </c>
      <c r="G54" s="7">
        <f t="shared" si="6"/>
        <v>31.818218623481783</v>
      </c>
      <c r="H54" s="7">
        <f t="shared" si="2"/>
        <v>13.158962471943111</v>
      </c>
      <c r="I54" s="6">
        <f t="shared" si="5"/>
        <v>0.15829959514170042</v>
      </c>
      <c r="J54">
        <v>70</v>
      </c>
      <c r="K54" s="8">
        <f t="shared" si="3"/>
        <v>39574.898785425103</v>
      </c>
      <c r="L54">
        <f t="shared" si="4"/>
        <v>16367</v>
      </c>
    </row>
    <row r="55" spans="1:12" x14ac:dyDescent="0.25">
      <c r="A55">
        <v>80</v>
      </c>
      <c r="B55" s="1">
        <v>10</v>
      </c>
      <c r="C55" s="6">
        <v>1.0450999999999999</v>
      </c>
      <c r="D55" s="6">
        <v>0.25034000000000001</v>
      </c>
      <c r="E55" s="6"/>
      <c r="F55">
        <v>80</v>
      </c>
      <c r="G55" s="7">
        <f t="shared" si="6"/>
        <v>44.065595435379997</v>
      </c>
      <c r="H55" s="7">
        <f t="shared" si="2"/>
        <v>10.555335528937929</v>
      </c>
      <c r="I55" s="6">
        <f t="shared" si="5"/>
        <v>0.21923181808646763</v>
      </c>
      <c r="J55">
        <v>80</v>
      </c>
      <c r="K55" s="8">
        <f t="shared" si="3"/>
        <v>54807.954521616906</v>
      </c>
      <c r="L55">
        <f t="shared" si="4"/>
        <v>13129</v>
      </c>
    </row>
    <row r="56" spans="1:12" x14ac:dyDescent="0.25">
      <c r="A56" s="10">
        <v>0</v>
      </c>
      <c r="B56" s="11">
        <v>20</v>
      </c>
      <c r="C56" s="12">
        <v>4.9061E-2</v>
      </c>
      <c r="D56" s="12">
        <v>5.3321E-2</v>
      </c>
      <c r="E56" s="12"/>
      <c r="F56" s="10">
        <v>0</v>
      </c>
      <c r="G56" s="13">
        <f t="shared" si="6"/>
        <v>2.0686079587170396</v>
      </c>
      <c r="H56" s="13">
        <f t="shared" si="2"/>
        <v>2.2482265947850895</v>
      </c>
      <c r="I56" s="12">
        <f t="shared" si="5"/>
        <v>1.0291581884164376E-2</v>
      </c>
      <c r="J56" s="10">
        <v>0</v>
      </c>
      <c r="K56" s="14">
        <f t="shared" si="3"/>
        <v>2572.895471041094</v>
      </c>
      <c r="L56" s="10">
        <f t="shared" si="4"/>
        <v>2796</v>
      </c>
    </row>
    <row r="57" spans="1:12" x14ac:dyDescent="0.25">
      <c r="A57">
        <v>10</v>
      </c>
      <c r="B57" s="1">
        <v>20</v>
      </c>
      <c r="C57" s="6">
        <v>0.42998999999999998</v>
      </c>
      <c r="D57" s="6">
        <v>0.12594</v>
      </c>
      <c r="E57" s="6"/>
      <c r="F57">
        <v>10</v>
      </c>
      <c r="G57" s="7">
        <f t="shared" si="6"/>
        <v>18.130097963122232</v>
      </c>
      <c r="H57" s="7">
        <f t="shared" si="2"/>
        <v>5.3101340437582598</v>
      </c>
      <c r="I57" s="6">
        <f t="shared" si="5"/>
        <v>9.0199492353841948E-2</v>
      </c>
      <c r="J57">
        <v>10</v>
      </c>
      <c r="K57" s="8">
        <f t="shared" si="3"/>
        <v>22549.873088460488</v>
      </c>
      <c r="L57">
        <f t="shared" si="4"/>
        <v>6605</v>
      </c>
    </row>
    <row r="58" spans="1:12" x14ac:dyDescent="0.25">
      <c r="A58">
        <v>20</v>
      </c>
      <c r="B58" s="1">
        <v>20</v>
      </c>
      <c r="C58" s="6">
        <v>0.31043999999999999</v>
      </c>
      <c r="D58" s="6">
        <v>0.47033000000000003</v>
      </c>
      <c r="E58" s="6"/>
      <c r="F58">
        <v>20</v>
      </c>
      <c r="G58" s="7">
        <f t="shared" si="6"/>
        <v>13.089391873466047</v>
      </c>
      <c r="H58" s="7">
        <f t="shared" si="2"/>
        <v>19.830993685888696</v>
      </c>
      <c r="I58" s="6">
        <f t="shared" si="5"/>
        <v>6.5121352604308694E-2</v>
      </c>
      <c r="J58">
        <v>20</v>
      </c>
      <c r="K58" s="8">
        <f t="shared" si="3"/>
        <v>16280.338151077174</v>
      </c>
      <c r="L58">
        <f t="shared" si="4"/>
        <v>24665</v>
      </c>
    </row>
    <row r="59" spans="1:12" x14ac:dyDescent="0.25">
      <c r="A59">
        <v>30</v>
      </c>
      <c r="B59" s="1">
        <v>20</v>
      </c>
      <c r="C59" s="6">
        <v>0.57840999999999998</v>
      </c>
      <c r="D59" s="6">
        <v>0.11805</v>
      </c>
      <c r="E59" s="6"/>
      <c r="F59">
        <v>30</v>
      </c>
      <c r="G59" s="7">
        <f t="shared" si="6"/>
        <v>24.388078706131608</v>
      </c>
      <c r="H59" s="7">
        <f t="shared" si="2"/>
        <v>4.9774600910406752</v>
      </c>
      <c r="I59" s="6">
        <f t="shared" si="5"/>
        <v>0.12133372490612741</v>
      </c>
      <c r="J59">
        <v>30</v>
      </c>
      <c r="K59" s="8">
        <f t="shared" si="3"/>
        <v>30333.431226531855</v>
      </c>
      <c r="L59">
        <f t="shared" si="4"/>
        <v>6191</v>
      </c>
    </row>
    <row r="60" spans="1:12" x14ac:dyDescent="0.25">
      <c r="A60">
        <v>40</v>
      </c>
      <c r="B60" s="1">
        <v>20</v>
      </c>
      <c r="C60" s="6">
        <v>0.70228999999999997</v>
      </c>
      <c r="D60" s="6">
        <v>5.9471000000000003E-2</v>
      </c>
      <c r="E60" s="6"/>
      <c r="F60">
        <v>40</v>
      </c>
      <c r="G60" s="7">
        <f t="shared" si="6"/>
        <v>29.611354911791235</v>
      </c>
      <c r="H60" s="7">
        <f t="shared" si="2"/>
        <v>2.5075351891086823</v>
      </c>
      <c r="I60" s="6">
        <f t="shared" si="5"/>
        <v>0.14732017369050365</v>
      </c>
      <c r="J60">
        <v>40</v>
      </c>
      <c r="K60" s="8">
        <f t="shared" si="3"/>
        <v>36830.043422625917</v>
      </c>
      <c r="L60">
        <f t="shared" si="4"/>
        <v>3119</v>
      </c>
    </row>
    <row r="61" spans="1:12" x14ac:dyDescent="0.25">
      <c r="A61">
        <v>50</v>
      </c>
      <c r="B61" s="1">
        <v>20</v>
      </c>
      <c r="C61" s="6">
        <v>0.85916000000000003</v>
      </c>
      <c r="D61" s="6">
        <v>0.17022999999999999</v>
      </c>
      <c r="E61" s="6"/>
      <c r="F61">
        <v>50</v>
      </c>
      <c r="G61" s="7">
        <f t="shared" si="6"/>
        <v>36.225621447001316</v>
      </c>
      <c r="H61" s="7">
        <f t="shared" si="2"/>
        <v>7.1775775628788985</v>
      </c>
      <c r="I61" s="6">
        <f t="shared" si="5"/>
        <v>0.18022697237314089</v>
      </c>
      <c r="J61">
        <v>50</v>
      </c>
      <c r="K61" s="8">
        <f t="shared" si="3"/>
        <v>45056.743093285222</v>
      </c>
      <c r="L61">
        <f t="shared" si="4"/>
        <v>8927</v>
      </c>
    </row>
    <row r="62" spans="1:12" x14ac:dyDescent="0.25">
      <c r="A62">
        <v>60</v>
      </c>
      <c r="B62" s="1">
        <v>20</v>
      </c>
      <c r="C62" s="6">
        <v>0.76802000000000004</v>
      </c>
      <c r="D62" s="6">
        <v>0.16656000000000001</v>
      </c>
      <c r="E62" s="6"/>
      <c r="F62">
        <v>60</v>
      </c>
      <c r="G62" s="7">
        <f t="shared" si="6"/>
        <v>32.382794571122908</v>
      </c>
      <c r="H62" s="7">
        <f t="shared" si="2"/>
        <v>7.0228356862662844</v>
      </c>
      <c r="I62" s="6">
        <f t="shared" si="5"/>
        <v>0.16110843070210401</v>
      </c>
      <c r="J62">
        <v>60</v>
      </c>
      <c r="K62" s="8">
        <f t="shared" si="3"/>
        <v>40277.107675526</v>
      </c>
      <c r="L62">
        <f t="shared" si="4"/>
        <v>8735</v>
      </c>
    </row>
    <row r="63" spans="1:12" x14ac:dyDescent="0.25">
      <c r="A63">
        <v>70</v>
      </c>
      <c r="B63" s="1">
        <v>20</v>
      </c>
      <c r="C63" s="6">
        <v>0.89607000000000003</v>
      </c>
      <c r="D63" s="6">
        <v>0.13228999999999999</v>
      </c>
      <c r="E63" s="6"/>
      <c r="F63">
        <v>70</v>
      </c>
      <c r="G63" s="7">
        <f t="shared" si="6"/>
        <v>37.781894652933651</v>
      </c>
      <c r="H63" s="7">
        <f t="shared" si="2"/>
        <v>5.5778754378972542</v>
      </c>
      <c r="I63" s="6">
        <f t="shared" si="5"/>
        <v>0.18796962513897339</v>
      </c>
      <c r="J63">
        <v>70</v>
      </c>
      <c r="K63" s="8">
        <f t="shared" si="3"/>
        <v>46992.406284743345</v>
      </c>
      <c r="L63">
        <f t="shared" si="4"/>
        <v>6938</v>
      </c>
    </row>
    <row r="64" spans="1:12" x14ac:dyDescent="0.25">
      <c r="A64">
        <v>80</v>
      </c>
      <c r="B64" s="1">
        <v>20</v>
      </c>
      <c r="C64" s="6">
        <v>0.90925</v>
      </c>
      <c r="D64" s="6">
        <v>0.14552999999999999</v>
      </c>
      <c r="E64" s="6"/>
      <c r="F64">
        <v>80</v>
      </c>
      <c r="G64" s="7">
        <f t="shared" si="6"/>
        <v>38.337616160768604</v>
      </c>
      <c r="H64" s="7">
        <f t="shared" si="2"/>
        <v>6.1361267856768258</v>
      </c>
      <c r="I64" s="6">
        <f t="shared" si="5"/>
        <v>0.1907344087600428</v>
      </c>
      <c r="J64">
        <v>80</v>
      </c>
      <c r="K64" s="8">
        <f t="shared" si="3"/>
        <v>47683.602190010701</v>
      </c>
      <c r="L64">
        <f t="shared" si="4"/>
        <v>7632</v>
      </c>
    </row>
    <row r="65" spans="1:12" x14ac:dyDescent="0.25">
      <c r="A65" s="10">
        <v>0</v>
      </c>
      <c r="B65" s="11">
        <v>100</v>
      </c>
      <c r="C65" s="12">
        <v>3.7178999999999997E-2</v>
      </c>
      <c r="D65" s="12">
        <v>1.9892E-2</v>
      </c>
      <c r="E65" s="12"/>
      <c r="F65" s="10">
        <v>0</v>
      </c>
      <c r="G65" s="13">
        <f t="shared" si="6"/>
        <v>1.5676153216840425</v>
      </c>
      <c r="H65" s="13">
        <f t="shared" si="2"/>
        <v>0.83872626963982289</v>
      </c>
      <c r="I65" s="12">
        <f t="shared" si="5"/>
        <v>7.7990812024081721E-3</v>
      </c>
      <c r="J65" s="10">
        <v>0</v>
      </c>
      <c r="K65" s="14">
        <f t="shared" si="3"/>
        <v>1949.7703006020431</v>
      </c>
      <c r="L65" s="10">
        <f t="shared" si="4"/>
        <v>1043</v>
      </c>
    </row>
    <row r="66" spans="1:12" x14ac:dyDescent="0.25">
      <c r="A66">
        <v>10</v>
      </c>
      <c r="B66" s="1">
        <v>100</v>
      </c>
      <c r="C66" s="6">
        <v>0.49475999999999998</v>
      </c>
      <c r="D66" s="6">
        <v>0.18956999999999999</v>
      </c>
      <c r="E66" s="6"/>
      <c r="F66">
        <v>10</v>
      </c>
      <c r="G66" s="7">
        <f t="shared" si="6"/>
        <v>20.861060183339976</v>
      </c>
      <c r="H66" s="7">
        <f t="shared" si="2"/>
        <v>7.9930293050282142</v>
      </c>
      <c r="I66" s="6">
        <f t="shared" ref="I66:I73" si="7">C66/$P$12</f>
        <v>0.10378636907134316</v>
      </c>
      <c r="J66">
        <v>10</v>
      </c>
      <c r="K66" s="8">
        <f t="shared" si="3"/>
        <v>25946.592267835789</v>
      </c>
      <c r="L66">
        <f t="shared" si="4"/>
        <v>9942</v>
      </c>
    </row>
    <row r="67" spans="1:12" x14ac:dyDescent="0.25">
      <c r="A67">
        <v>20</v>
      </c>
      <c r="B67" s="1">
        <v>100</v>
      </c>
      <c r="C67" s="6">
        <v>0.92378000000000005</v>
      </c>
      <c r="D67" s="6">
        <v>6.1828000000000001E-2</v>
      </c>
      <c r="E67" s="6"/>
      <c r="F67">
        <v>20</v>
      </c>
      <c r="G67" s="7">
        <f t="shared" ref="G67:G73" si="8">(C67/$P$12)*201</f>
        <v>38.950259067357514</v>
      </c>
      <c r="H67" s="7">
        <f t="shared" ref="H67:H73" si="9">(D67/$P$12)*201</f>
        <v>2.606915734933188</v>
      </c>
      <c r="I67" s="6">
        <f t="shared" si="7"/>
        <v>0.19378238341968912</v>
      </c>
      <c r="J67">
        <v>20</v>
      </c>
      <c r="K67" s="8">
        <f t="shared" ref="K67:K73" si="10">I67*250000</f>
        <v>48445.595854922278</v>
      </c>
      <c r="L67">
        <f t="shared" si="4"/>
        <v>3242</v>
      </c>
    </row>
    <row r="68" spans="1:12" x14ac:dyDescent="0.25">
      <c r="A68">
        <v>30</v>
      </c>
      <c r="B68" s="1">
        <v>100</v>
      </c>
      <c r="C68" s="6">
        <v>0.92225999999999997</v>
      </c>
      <c r="D68" s="6">
        <v>0.14713999999999999</v>
      </c>
      <c r="E68" s="6"/>
      <c r="F68">
        <v>30</v>
      </c>
      <c r="G68" s="7">
        <f t="shared" si="8"/>
        <v>38.886169788760462</v>
      </c>
      <c r="H68" s="7">
        <f t="shared" si="9"/>
        <v>6.2040108241908074</v>
      </c>
      <c r="I68" s="6">
        <f t="shared" si="7"/>
        <v>0.19346353128736549</v>
      </c>
      <c r="J68">
        <v>30</v>
      </c>
      <c r="K68" s="8">
        <f t="shared" si="10"/>
        <v>48365.882821841369</v>
      </c>
      <c r="L68">
        <f t="shared" ref="L68:L73" si="11">ROUND((D68/$P$12)*250000,)</f>
        <v>7716</v>
      </c>
    </row>
    <row r="69" spans="1:12" x14ac:dyDescent="0.25">
      <c r="A69">
        <v>40</v>
      </c>
      <c r="B69" s="1">
        <v>100</v>
      </c>
      <c r="C69" s="6">
        <v>0.77095999999999998</v>
      </c>
      <c r="D69" s="6">
        <v>0.18748000000000001</v>
      </c>
      <c r="E69" s="6"/>
      <c r="F69">
        <v>40</v>
      </c>
      <c r="G69" s="7">
        <f t="shared" si="8"/>
        <v>32.5067567284093</v>
      </c>
      <c r="H69" s="7">
        <f t="shared" si="9"/>
        <v>7.9049065469572701</v>
      </c>
      <c r="I69" s="6">
        <f t="shared" si="7"/>
        <v>0.1617251578527826</v>
      </c>
      <c r="J69">
        <v>40</v>
      </c>
      <c r="K69" s="8">
        <f t="shared" si="10"/>
        <v>40431.289463195651</v>
      </c>
      <c r="L69">
        <f t="shared" si="11"/>
        <v>9832</v>
      </c>
    </row>
    <row r="70" spans="1:12" x14ac:dyDescent="0.25">
      <c r="A70">
        <v>50</v>
      </c>
      <c r="B70" s="1">
        <v>100</v>
      </c>
      <c r="C70" s="6">
        <v>0.76776</v>
      </c>
      <c r="D70" s="6">
        <v>0.27733999999999998</v>
      </c>
      <c r="E70" s="6"/>
      <c r="F70">
        <v>50</v>
      </c>
      <c r="G70" s="7">
        <f t="shared" si="8"/>
        <v>32.371831931362884</v>
      </c>
      <c r="H70" s="7">
        <f t="shared" si="9"/>
        <v>11.693763504017117</v>
      </c>
      <c r="I70" s="6">
        <f t="shared" si="7"/>
        <v>0.16105389020578548</v>
      </c>
      <c r="J70">
        <v>50</v>
      </c>
      <c r="K70" s="8">
        <f t="shared" si="10"/>
        <v>40263.472551446372</v>
      </c>
      <c r="L70">
        <f t="shared" si="11"/>
        <v>14544</v>
      </c>
    </row>
    <row r="71" spans="1:12" x14ac:dyDescent="0.25">
      <c r="A71">
        <v>60</v>
      </c>
      <c r="B71" s="1">
        <v>100</v>
      </c>
      <c r="C71" s="6">
        <v>0.75424999999999998</v>
      </c>
      <c r="D71" s="6">
        <v>0.13571</v>
      </c>
      <c r="E71" s="6"/>
      <c r="F71">
        <v>60</v>
      </c>
      <c r="G71" s="7">
        <f t="shared" si="8"/>
        <v>31.802196303832517</v>
      </c>
      <c r="H71" s="7">
        <f t="shared" si="9"/>
        <v>5.722076314740618</v>
      </c>
      <c r="I71" s="6">
        <f t="shared" si="7"/>
        <v>0.15821988210861948</v>
      </c>
      <c r="J71">
        <v>60</v>
      </c>
      <c r="K71" s="8">
        <f t="shared" si="10"/>
        <v>39554.970527154874</v>
      </c>
      <c r="L71">
        <f t="shared" si="11"/>
        <v>7117</v>
      </c>
    </row>
    <row r="72" spans="1:12" x14ac:dyDescent="0.25">
      <c r="A72">
        <v>70</v>
      </c>
      <c r="B72" s="1">
        <v>100</v>
      </c>
      <c r="C72" s="6">
        <v>0.72709999999999997</v>
      </c>
      <c r="D72" s="6">
        <v>5.7180000000000002E-2</v>
      </c>
      <c r="E72" s="6"/>
      <c r="F72">
        <v>70</v>
      </c>
      <c r="G72" s="7">
        <f t="shared" si="8"/>
        <v>30.657443728891778</v>
      </c>
      <c r="H72" s="7">
        <f t="shared" si="9"/>
        <v>2.4109374672232597</v>
      </c>
      <c r="I72" s="6">
        <f t="shared" si="7"/>
        <v>0.15252459566612825</v>
      </c>
      <c r="J72">
        <v>70</v>
      </c>
      <c r="K72" s="8">
        <f t="shared" si="10"/>
        <v>38131.14891653206</v>
      </c>
      <c r="L72">
        <f t="shared" si="11"/>
        <v>2999</v>
      </c>
    </row>
    <row r="73" spans="1:12" x14ac:dyDescent="0.25">
      <c r="A73">
        <v>80</v>
      </c>
      <c r="B73" s="1">
        <v>100</v>
      </c>
      <c r="C73" s="6">
        <v>0.90885000000000005</v>
      </c>
      <c r="D73" s="6">
        <v>0.12723999999999999</v>
      </c>
      <c r="E73" s="6"/>
      <c r="F73">
        <v>80</v>
      </c>
      <c r="G73" s="7">
        <f t="shared" si="8"/>
        <v>38.3207505611378</v>
      </c>
      <c r="H73" s="7">
        <f t="shared" si="9"/>
        <v>5.3649472425583689</v>
      </c>
      <c r="I73" s="6">
        <f t="shared" si="7"/>
        <v>0.19065050030416816</v>
      </c>
      <c r="J73">
        <v>80</v>
      </c>
      <c r="K73" s="8">
        <f t="shared" si="10"/>
        <v>47662.625076042044</v>
      </c>
      <c r="L73">
        <f t="shared" si="11"/>
        <v>6673</v>
      </c>
    </row>
  </sheetData>
  <conditionalFormatting sqref="N15:V22">
    <cfRule type="colorScale" priority="2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Normalized 1173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HSWiley</dc:creator>
  <cp:lastModifiedBy>Michael Kochen</cp:lastModifiedBy>
  <dcterms:created xsi:type="dcterms:W3CDTF">2020-05-11T22:54:58Z</dcterms:created>
  <dcterms:modified xsi:type="dcterms:W3CDTF">2020-05-21T23:23:16Z</dcterms:modified>
</cp:coreProperties>
</file>