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ropbox (Personal)/PNNL Projects/CSBC Modeling Project/Modeling with UW/Data for fitting/"/>
    </mc:Choice>
  </mc:AlternateContent>
  <xr:revisionPtr revIDLastSave="0" documentId="13_ncr:1_{A74EA6A1-D17F-7549-A3B0-8D9E95D95028}" xr6:coauthVersionLast="47" xr6:coauthVersionMax="47" xr10:uidLastSave="{00000000-0000-0000-0000-000000000000}"/>
  <bookViews>
    <workbookView xWindow="-40720" yWindow="1620" windowWidth="29840" windowHeight="27960" xr2:uid="{443AA62D-59C0-9042-A2D0-D52F02AF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0" i="1"/>
  <c r="H16" i="1"/>
  <c r="I16" i="1"/>
  <c r="H17" i="1"/>
  <c r="I17" i="1"/>
  <c r="H18" i="1"/>
  <c r="I18" i="1"/>
  <c r="H19" i="1"/>
  <c r="I19" i="1"/>
  <c r="E16" i="1"/>
  <c r="F16" i="1"/>
  <c r="E17" i="1"/>
  <c r="F17" i="1"/>
  <c r="E18" i="1"/>
  <c r="F18" i="1"/>
  <c r="E19" i="1"/>
  <c r="F19" i="1"/>
  <c r="E15" i="1"/>
  <c r="I15" i="1"/>
  <c r="H15" i="1"/>
  <c r="F15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I4" i="1"/>
  <c r="H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F4" i="1"/>
  <c r="E4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<sst xmlns="http://schemas.openxmlformats.org/spreadsheetml/2006/main" count="40" uniqueCount="30">
  <si>
    <t>EGF (ng/ml)</t>
  </si>
  <si>
    <t>nM EGF</t>
  </si>
  <si>
    <t>Total pEGFR (nM)</t>
  </si>
  <si>
    <t>Total Garem1 Y453 nM</t>
  </si>
  <si>
    <t>Gab1 Y659 nM</t>
  </si>
  <si>
    <t>Shc1 Y427 nM</t>
  </si>
  <si>
    <t>Time</t>
  </si>
  <si>
    <t>Normalized pEGFR (nM)</t>
  </si>
  <si>
    <t>Rsk1 S380 nM</t>
  </si>
  <si>
    <t>aR_Grb2_ppGab1</t>
  </si>
  <si>
    <t>aR_Grb2_ppGab1_pShp2</t>
  </si>
  <si>
    <t>aR_Grb2_ppGarem</t>
  </si>
  <si>
    <t>aR_Grb2_ppGarem_pShp2</t>
  </si>
  <si>
    <t>Molecule</t>
  </si>
  <si>
    <t>nM total</t>
  </si>
  <si>
    <t>EGFR</t>
  </si>
  <si>
    <t>RAS</t>
  </si>
  <si>
    <t>BRAF</t>
  </si>
  <si>
    <t>RAF1</t>
  </si>
  <si>
    <t>MEK</t>
  </si>
  <si>
    <t>ERK</t>
  </si>
  <si>
    <t>Gab1</t>
  </si>
  <si>
    <t>Garem</t>
  </si>
  <si>
    <t>Shc1</t>
  </si>
  <si>
    <t>PTPN11</t>
  </si>
  <si>
    <t>Rsk1</t>
  </si>
  <si>
    <t>SOS1 S1134s nM</t>
  </si>
  <si>
    <t>SOS1</t>
  </si>
  <si>
    <t>The dose-series was done at a time of 4 min. The time-series was done using 1ng/ml (0.165nM)</t>
  </si>
  <si>
    <t>aRas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</si>
</sst>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0" fillId="0" borderId="0" xfId="0" applyNumberFormat="1"/>
    <xf numFmtId="2" fontId="0" fillId="0" borderId="2" xfId="0" applyNumberFormat="1" applyBorder="1"/>
    <xf numFmtId="165" fontId="0" fillId="0" borderId="3" xfId="0" applyNumberFormat="1" applyBorder="1"/>
    <xf numFmtId="2" fontId="0" fillId="0" borderId="4" xfId="0" applyNumberFormat="1" applyBorder="1"/>
    <xf numFmtId="165" fontId="0" fillId="0" borderId="5" xfId="0" applyNumberForma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DFD-E2B7-9345-BB6F-6E75AA864831}">
  <dimension ref="A1:M33"/>
  <sheetViews>
    <sheetView tabSelected="1" zoomScale="125" zoomScaleNormal="125" workbookViewId="0">
      <selection activeCell="L4" sqref="L4"/>
    </sheetView>
  </sheetViews>
  <sheetFormatPr baseColWidth="10" defaultRowHeight="16" x14ac:dyDescent="0.2"/>
  <cols>
    <col min="4" max="4" width="9.1640625" hidden="1" customWidth="1"/>
    <col min="5" max="5" width="11.33203125" customWidth="1"/>
    <col min="6" max="6" width="9" customWidth="1"/>
    <col min="7" max="7" width="0" hidden="1" customWidth="1"/>
    <col min="8" max="8" width="9.5" customWidth="1"/>
    <col min="9" max="9" width="11.1640625" customWidth="1"/>
  </cols>
  <sheetData>
    <row r="1" spans="1:13" ht="19" x14ac:dyDescent="0.25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ht="17" customHeight="1" x14ac:dyDescent="0.2"/>
    <row r="3" spans="1:13" s="3" customFormat="1" ht="52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4</v>
      </c>
      <c r="H3" s="1" t="s">
        <v>9</v>
      </c>
      <c r="I3" s="1" t="s">
        <v>10</v>
      </c>
      <c r="J3" s="1" t="s">
        <v>5</v>
      </c>
      <c r="K3" s="1" t="s">
        <v>26</v>
      </c>
      <c r="L3" s="1" t="s">
        <v>29</v>
      </c>
      <c r="M3" s="1" t="s">
        <v>8</v>
      </c>
    </row>
    <row r="4" spans="1:13" x14ac:dyDescent="0.2">
      <c r="A4">
        <v>0</v>
      </c>
      <c r="B4">
        <f>A4*0.165</f>
        <v>0</v>
      </c>
      <c r="C4" s="2">
        <v>1.7155075530300441</v>
      </c>
      <c r="D4" s="7">
        <v>0.72589205099501219</v>
      </c>
      <c r="E4" s="2">
        <f>D4*0.3</f>
        <v>0.21776761529850366</v>
      </c>
      <c r="F4" s="2">
        <f>D4*0.7</f>
        <v>0.50812443569650856</v>
      </c>
      <c r="G4" s="4">
        <v>0.59140787614572976</v>
      </c>
      <c r="H4" s="2">
        <f>G4*0.3</f>
        <v>0.17742236284371893</v>
      </c>
      <c r="I4" s="2">
        <f>G4*0.7</f>
        <v>0.41398551330201083</v>
      </c>
      <c r="J4" s="2">
        <v>1.6866536562940331</v>
      </c>
      <c r="K4" s="2">
        <v>1.2930211670863275E-2</v>
      </c>
      <c r="L4" s="2">
        <v>1.4252153484729837</v>
      </c>
      <c r="M4" s="2">
        <v>0.21953454825564084</v>
      </c>
    </row>
    <row r="5" spans="1:13" x14ac:dyDescent="0.2">
      <c r="A5">
        <v>0.03</v>
      </c>
      <c r="B5">
        <f t="shared" ref="B5:B12" si="0">A5*0.165</f>
        <v>4.9500000000000004E-3</v>
      </c>
      <c r="C5" s="2">
        <v>1.0981007211827978E-2</v>
      </c>
      <c r="D5" s="7">
        <v>0.92547159984757954</v>
      </c>
      <c r="E5" s="2">
        <f t="shared" ref="E5:E12" si="1">D5*0.3</f>
        <v>0.27764147995427385</v>
      </c>
      <c r="F5" s="2">
        <f t="shared" ref="F5:F12" si="2">D5*0.7</f>
        <v>0.64783011989330563</v>
      </c>
      <c r="G5" s="4">
        <v>0.64747848547913411</v>
      </c>
      <c r="H5" s="2">
        <f t="shared" ref="H5:H12" si="3">G5*0.3</f>
        <v>0.19424354564374022</v>
      </c>
      <c r="I5" s="2">
        <f t="shared" ref="I5:I12" si="4">G5*0.7</f>
        <v>0.45323493983539387</v>
      </c>
      <c r="J5" s="2">
        <v>1.7643733385438751</v>
      </c>
      <c r="K5" s="2">
        <v>1.500730655946571E-2</v>
      </c>
      <c r="L5" s="2">
        <v>5.3756199425737412</v>
      </c>
      <c r="M5" s="2">
        <v>0.75971606086927812</v>
      </c>
    </row>
    <row r="6" spans="1:13" x14ac:dyDescent="0.2">
      <c r="A6">
        <v>0.1</v>
      </c>
      <c r="B6">
        <f t="shared" si="0"/>
        <v>1.6500000000000001E-2</v>
      </c>
      <c r="C6" s="2">
        <v>4.3609620583870026</v>
      </c>
      <c r="D6" s="7">
        <v>1.0271386571635761</v>
      </c>
      <c r="E6" s="2">
        <f t="shared" si="1"/>
        <v>0.3081415971490728</v>
      </c>
      <c r="F6" s="2">
        <f t="shared" si="2"/>
        <v>0.71899706001450325</v>
      </c>
      <c r="G6" s="4">
        <v>0.64259943278498943</v>
      </c>
      <c r="H6" s="2">
        <f t="shared" si="3"/>
        <v>0.19277982983549682</v>
      </c>
      <c r="I6" s="2">
        <f t="shared" si="4"/>
        <v>0.44981960294949258</v>
      </c>
      <c r="J6" s="2">
        <v>2.1540110728055408</v>
      </c>
      <c r="K6" s="2">
        <v>5.4952975417906703E-2</v>
      </c>
      <c r="L6" s="2">
        <v>13.429913860610808</v>
      </c>
      <c r="M6" s="2">
        <v>0.8208223551103907</v>
      </c>
    </row>
    <row r="7" spans="1:13" x14ac:dyDescent="0.2">
      <c r="A7">
        <v>0.3</v>
      </c>
      <c r="B7">
        <f t="shared" si="0"/>
        <v>4.9500000000000002E-2</v>
      </c>
      <c r="C7" s="2">
        <v>4.9478685892345542</v>
      </c>
      <c r="D7" s="7">
        <v>1.1100334208521949</v>
      </c>
      <c r="E7" s="2">
        <f t="shared" si="1"/>
        <v>0.33301002625565845</v>
      </c>
      <c r="F7" s="2">
        <f t="shared" si="2"/>
        <v>0.77702339459653635</v>
      </c>
      <c r="G7" s="4">
        <v>0.97016789876589904</v>
      </c>
      <c r="H7" s="2">
        <f t="shared" si="3"/>
        <v>0.29105036962976971</v>
      </c>
      <c r="I7" s="2">
        <f t="shared" si="4"/>
        <v>0.67911752913612933</v>
      </c>
      <c r="J7" s="2">
        <v>2.5326057268859481</v>
      </c>
      <c r="K7" s="2">
        <v>0.12423075579698022</v>
      </c>
      <c r="L7" s="2">
        <v>22.799791177238319</v>
      </c>
      <c r="M7" s="2">
        <v>7.0082684077288739</v>
      </c>
    </row>
    <row r="8" spans="1:13" x14ac:dyDescent="0.2">
      <c r="A8">
        <v>1</v>
      </c>
      <c r="B8">
        <f t="shared" si="0"/>
        <v>0.16500000000000001</v>
      </c>
      <c r="C8" s="2">
        <v>16.858973265255916</v>
      </c>
      <c r="D8" s="7">
        <v>1.3609123267264869</v>
      </c>
      <c r="E8" s="2">
        <f t="shared" si="1"/>
        <v>0.40827369801794605</v>
      </c>
      <c r="F8" s="2">
        <f t="shared" si="2"/>
        <v>0.95263862870854077</v>
      </c>
      <c r="G8" s="4">
        <v>1.4020631293645376</v>
      </c>
      <c r="H8" s="2">
        <f t="shared" si="3"/>
        <v>0.42061893880936124</v>
      </c>
      <c r="I8" s="2">
        <f t="shared" si="4"/>
        <v>0.98144419055517629</v>
      </c>
      <c r="J8" s="2">
        <v>3.8495123582155601</v>
      </c>
      <c r="K8" s="2">
        <v>0.3583350001576861</v>
      </c>
      <c r="L8" s="2">
        <v>27.780736100234925</v>
      </c>
      <c r="M8" s="2">
        <v>20.894486389655437</v>
      </c>
    </row>
    <row r="9" spans="1:13" x14ac:dyDescent="0.2">
      <c r="A9">
        <v>3</v>
      </c>
      <c r="B9">
        <f t="shared" si="0"/>
        <v>0.495</v>
      </c>
      <c r="C9" s="2">
        <v>31.949197678734862</v>
      </c>
      <c r="D9" s="7">
        <v>1.7200000000000002</v>
      </c>
      <c r="E9" s="2">
        <f t="shared" si="1"/>
        <v>0.51600000000000001</v>
      </c>
      <c r="F9" s="2">
        <f t="shared" si="2"/>
        <v>1.204</v>
      </c>
      <c r="G9" s="4">
        <v>1.7</v>
      </c>
      <c r="H9" s="2">
        <f t="shared" si="3"/>
        <v>0.51</v>
      </c>
      <c r="I9" s="2">
        <f t="shared" si="4"/>
        <v>1.19</v>
      </c>
      <c r="J9" s="2">
        <v>6.0110737113305914</v>
      </c>
      <c r="K9" s="2">
        <v>0.47006813886636006</v>
      </c>
      <c r="L9" s="2">
        <v>28</v>
      </c>
      <c r="M9" s="2">
        <v>21.663021771003987</v>
      </c>
    </row>
    <row r="10" spans="1:13" x14ac:dyDescent="0.2">
      <c r="A10">
        <v>10</v>
      </c>
      <c r="B10">
        <f t="shared" si="0"/>
        <v>1.6500000000000001</v>
      </c>
      <c r="C10" s="2">
        <v>42.127898798573568</v>
      </c>
      <c r="D10" s="7">
        <v>1.5666285577439663</v>
      </c>
      <c r="E10" s="2">
        <f t="shared" si="1"/>
        <v>0.46998856732318983</v>
      </c>
      <c r="F10" s="2">
        <f t="shared" si="2"/>
        <v>1.0966399904207762</v>
      </c>
      <c r="G10" s="4">
        <v>1.6753263505774978</v>
      </c>
      <c r="H10" s="2">
        <f t="shared" si="3"/>
        <v>0.50259790517324932</v>
      </c>
      <c r="I10" s="2">
        <f t="shared" si="4"/>
        <v>1.1727284454042484</v>
      </c>
      <c r="J10" s="2">
        <v>6.3</v>
      </c>
      <c r="K10" s="2">
        <v>0.5</v>
      </c>
      <c r="L10" s="2">
        <v>30.426520490733491</v>
      </c>
      <c r="M10" s="2">
        <v>22.411786491829588</v>
      </c>
    </row>
    <row r="11" spans="1:13" x14ac:dyDescent="0.2">
      <c r="A11">
        <v>30</v>
      </c>
      <c r="B11">
        <f t="shared" si="0"/>
        <v>4.95</v>
      </c>
      <c r="C11" s="2">
        <v>40.242186146570312</v>
      </c>
      <c r="D11" s="7">
        <v>1.581218487841894</v>
      </c>
      <c r="E11" s="2">
        <f t="shared" si="1"/>
        <v>0.47436554635256817</v>
      </c>
      <c r="F11" s="2">
        <f t="shared" si="2"/>
        <v>1.1068529414893258</v>
      </c>
      <c r="G11" s="4">
        <v>1.5300778172176577</v>
      </c>
      <c r="H11" s="2">
        <f t="shared" si="3"/>
        <v>0.4590233451652973</v>
      </c>
      <c r="I11" s="2">
        <f t="shared" si="4"/>
        <v>1.0710544720523603</v>
      </c>
      <c r="J11" s="2">
        <v>5.9206657777367271</v>
      </c>
      <c r="K11" s="2">
        <v>0.36697411785333039</v>
      </c>
      <c r="L11" s="2">
        <v>33.653354215609504</v>
      </c>
      <c r="M11" s="2">
        <v>20.225565233562406</v>
      </c>
    </row>
    <row r="12" spans="1:13" x14ac:dyDescent="0.2">
      <c r="A12">
        <v>100</v>
      </c>
      <c r="B12">
        <f t="shared" si="0"/>
        <v>16.5</v>
      </c>
      <c r="C12" s="2">
        <v>54</v>
      </c>
      <c r="D12" s="7">
        <v>1.6122205952426585</v>
      </c>
      <c r="E12" s="2">
        <f t="shared" si="1"/>
        <v>0.48366617857279753</v>
      </c>
      <c r="F12" s="2">
        <f t="shared" si="2"/>
        <v>1.1285544166698609</v>
      </c>
      <c r="G12" s="4">
        <v>1.5886484923959838</v>
      </c>
      <c r="H12" s="2">
        <f t="shared" si="3"/>
        <v>0.47659454771879511</v>
      </c>
      <c r="I12" s="2">
        <f t="shared" si="4"/>
        <v>1.1120539446771887</v>
      </c>
      <c r="J12" s="2">
        <v>6.1131502677222791</v>
      </c>
      <c r="K12" s="2">
        <v>0.49906146932125311</v>
      </c>
      <c r="L12" s="5"/>
      <c r="M12" s="2">
        <v>30</v>
      </c>
    </row>
    <row r="14" spans="1:13" ht="52" thickBot="1" x14ac:dyDescent="0.25">
      <c r="B14" s="1" t="s">
        <v>6</v>
      </c>
      <c r="C14" s="1" t="s">
        <v>7</v>
      </c>
      <c r="D14" s="1" t="s">
        <v>3</v>
      </c>
      <c r="E14" s="1" t="s">
        <v>11</v>
      </c>
      <c r="F14" s="1" t="s">
        <v>12</v>
      </c>
      <c r="G14" s="1" t="s">
        <v>4</v>
      </c>
      <c r="H14" s="1" t="s">
        <v>9</v>
      </c>
      <c r="I14" s="1" t="s">
        <v>10</v>
      </c>
      <c r="J14" s="1" t="s">
        <v>5</v>
      </c>
      <c r="K14" s="1" t="s">
        <v>26</v>
      </c>
      <c r="L14" s="1" t="s">
        <v>29</v>
      </c>
      <c r="M14" s="1" t="s">
        <v>8</v>
      </c>
    </row>
    <row r="15" spans="1:13" x14ac:dyDescent="0.2">
      <c r="B15">
        <v>0</v>
      </c>
      <c r="C15" s="6">
        <v>0</v>
      </c>
      <c r="D15" s="4">
        <v>0.25290750492839753</v>
      </c>
      <c r="E15" s="2">
        <f>D15*0.3</f>
        <v>7.5872251478519254E-2</v>
      </c>
      <c r="F15" s="2">
        <f>D15*0.7</f>
        <v>0.17703525344987825</v>
      </c>
      <c r="G15" s="4">
        <v>0.5742451133806602</v>
      </c>
      <c r="H15" s="2">
        <f>G15*0.3</f>
        <v>0.17227353401419807</v>
      </c>
      <c r="I15" s="2">
        <f>G15*0.7</f>
        <v>0.40197157936646211</v>
      </c>
      <c r="J15" s="2">
        <v>0.7362922362980322</v>
      </c>
      <c r="K15" s="2">
        <v>0</v>
      </c>
      <c r="L15" s="2">
        <v>1.0000000000001119E-3</v>
      </c>
      <c r="M15" s="2">
        <v>2</v>
      </c>
    </row>
    <row r="16" spans="1:13" x14ac:dyDescent="0.2">
      <c r="B16">
        <v>2</v>
      </c>
      <c r="C16" s="6">
        <v>11.341334666990191</v>
      </c>
      <c r="D16" s="4">
        <v>1.2190141737548761</v>
      </c>
      <c r="E16" s="2">
        <f t="shared" ref="E16:E19" si="5">D16*0.3</f>
        <v>0.36570425212646279</v>
      </c>
      <c r="F16" s="2">
        <f t="shared" ref="F16:F19" si="6">D16*0.7</f>
        <v>0.85330992162841324</v>
      </c>
      <c r="G16" s="4">
        <v>1.0508685574866081</v>
      </c>
      <c r="H16" s="2">
        <f t="shared" ref="H16:H19" si="7">G16*0.3</f>
        <v>0.31526056724598245</v>
      </c>
      <c r="I16" s="2">
        <f t="shared" ref="I16:I19" si="8">G16*0.7</f>
        <v>0.73560799024062562</v>
      </c>
      <c r="J16" s="2">
        <v>4.1968657468987836</v>
      </c>
      <c r="K16" s="2">
        <v>5.5491237073361011E-2</v>
      </c>
      <c r="L16" s="2">
        <v>11.217500000000001</v>
      </c>
      <c r="M16" s="2">
        <v>2.0894484724615321</v>
      </c>
    </row>
    <row r="17" spans="1:13" x14ac:dyDescent="0.2">
      <c r="B17">
        <v>4</v>
      </c>
      <c r="C17" s="6">
        <v>14.67819961214753</v>
      </c>
      <c r="D17" s="4">
        <v>1.439043703042582</v>
      </c>
      <c r="E17" s="2">
        <f t="shared" si="5"/>
        <v>0.43171311091277459</v>
      </c>
      <c r="F17" s="2">
        <f t="shared" si="6"/>
        <v>1.0073305921298072</v>
      </c>
      <c r="G17" s="4">
        <v>1.5791740617968155</v>
      </c>
      <c r="H17" s="2">
        <f t="shared" si="7"/>
        <v>0.47375221853904464</v>
      </c>
      <c r="I17" s="2">
        <f t="shared" si="8"/>
        <v>1.1054218432577707</v>
      </c>
      <c r="J17" s="2">
        <v>5.2644894895309307</v>
      </c>
      <c r="K17" s="2">
        <v>0.29267757620891222</v>
      </c>
      <c r="L17" s="2">
        <v>21.892999999999997</v>
      </c>
      <c r="M17" s="2">
        <v>14.809612425623001</v>
      </c>
    </row>
    <row r="18" spans="1:13" x14ac:dyDescent="0.2">
      <c r="B18">
        <v>8</v>
      </c>
      <c r="C18" s="6">
        <v>14.770247669800462</v>
      </c>
      <c r="D18" s="4">
        <v>1.5654974555067809</v>
      </c>
      <c r="E18" s="2">
        <f t="shared" si="5"/>
        <v>0.46964923665203423</v>
      </c>
      <c r="F18" s="2">
        <f t="shared" si="6"/>
        <v>1.0958482188547465</v>
      </c>
      <c r="G18" s="4">
        <v>1.561946708395396</v>
      </c>
      <c r="H18" s="2">
        <f t="shared" si="7"/>
        <v>0.46858401251861875</v>
      </c>
      <c r="I18" s="2">
        <f t="shared" si="8"/>
        <v>1.093362695876777</v>
      </c>
      <c r="J18" s="2">
        <v>6.0449592600068449</v>
      </c>
      <c r="K18" s="2">
        <v>0.5</v>
      </c>
      <c r="L18" s="2">
        <v>21.221999999999998</v>
      </c>
      <c r="M18" s="2">
        <v>30.948348885273624</v>
      </c>
    </row>
    <row r="19" spans="1:13" x14ac:dyDescent="0.2">
      <c r="B19">
        <v>12</v>
      </c>
      <c r="C19" s="6">
        <v>18.899999999999999</v>
      </c>
      <c r="D19" s="4">
        <v>1.7298873337102392</v>
      </c>
      <c r="E19" s="2">
        <f t="shared" si="5"/>
        <v>0.51896620011307171</v>
      </c>
      <c r="F19" s="2">
        <f t="shared" si="6"/>
        <v>1.2109211335971672</v>
      </c>
      <c r="G19" s="4">
        <v>1.5906589640644289</v>
      </c>
      <c r="H19" s="2">
        <f t="shared" si="7"/>
        <v>0.47719768921932865</v>
      </c>
      <c r="I19" s="2">
        <f t="shared" si="8"/>
        <v>1.1134612748451</v>
      </c>
      <c r="J19" s="2">
        <v>6.2069435519924117</v>
      </c>
      <c r="K19" s="2">
        <v>0.49450104834248693</v>
      </c>
      <c r="L19" s="2">
        <v>18.090499999999999</v>
      </c>
      <c r="M19" s="2">
        <v>27.272196457983153</v>
      </c>
    </row>
    <row r="20" spans="1:13" ht="17" thickBot="1" x14ac:dyDescent="0.25"/>
    <row r="21" spans="1:13" ht="18" thickBot="1" x14ac:dyDescent="0.25">
      <c r="A21" s="12" t="s">
        <v>13</v>
      </c>
      <c r="B21" s="13" t="s">
        <v>14</v>
      </c>
    </row>
    <row r="22" spans="1:13" x14ac:dyDescent="0.2">
      <c r="A22" s="8" t="s">
        <v>15</v>
      </c>
      <c r="B22" s="9">
        <v>201</v>
      </c>
    </row>
    <row r="23" spans="1:13" x14ac:dyDescent="0.2">
      <c r="A23" s="8" t="s">
        <v>16</v>
      </c>
      <c r="B23" s="9">
        <v>98</v>
      </c>
    </row>
    <row r="24" spans="1:13" x14ac:dyDescent="0.2">
      <c r="A24" s="8" t="s">
        <v>17</v>
      </c>
      <c r="B24" s="9">
        <v>2.9</v>
      </c>
    </row>
    <row r="25" spans="1:13" x14ac:dyDescent="0.2">
      <c r="A25" s="8" t="s">
        <v>18</v>
      </c>
      <c r="B25" s="9">
        <v>12.5</v>
      </c>
    </row>
    <row r="26" spans="1:13" x14ac:dyDescent="0.2">
      <c r="A26" s="8" t="s">
        <v>19</v>
      </c>
      <c r="B26" s="9">
        <v>104</v>
      </c>
    </row>
    <row r="27" spans="1:13" x14ac:dyDescent="0.2">
      <c r="A27" s="8" t="s">
        <v>20</v>
      </c>
      <c r="B27" s="9">
        <v>153</v>
      </c>
    </row>
    <row r="28" spans="1:13" x14ac:dyDescent="0.2">
      <c r="A28" s="8" t="s">
        <v>21</v>
      </c>
      <c r="B28" s="9">
        <v>5</v>
      </c>
    </row>
    <row r="29" spans="1:13" x14ac:dyDescent="0.2">
      <c r="A29" s="8" t="s">
        <v>22</v>
      </c>
      <c r="B29" s="9">
        <v>4.0999999999999996</v>
      </c>
    </row>
    <row r="30" spans="1:13" x14ac:dyDescent="0.2">
      <c r="A30" s="8" t="s">
        <v>23</v>
      </c>
      <c r="B30" s="9">
        <f>34415*0.00083</f>
        <v>28.564450000000001</v>
      </c>
    </row>
    <row r="31" spans="1:13" x14ac:dyDescent="0.2">
      <c r="A31" s="8" t="s">
        <v>27</v>
      </c>
      <c r="B31" s="9">
        <v>4</v>
      </c>
    </row>
    <row r="32" spans="1:13" x14ac:dyDescent="0.2">
      <c r="A32" s="8" t="s">
        <v>24</v>
      </c>
      <c r="B32" s="9">
        <f>34340*0.00083</f>
        <v>28.502200000000002</v>
      </c>
    </row>
    <row r="33" spans="1:2" ht="17" thickBot="1" x14ac:dyDescent="0.25">
      <c r="A33" s="10" t="s">
        <v>25</v>
      </c>
      <c r="B33" s="11">
        <f>52000*0.00083</f>
        <v>43.160000000000004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Wiley, Steven</dc:creator>
  <cp:lastModifiedBy>Steven Wiley</cp:lastModifiedBy>
  <dcterms:created xsi:type="dcterms:W3CDTF">2024-01-29T22:45:34Z</dcterms:created>
  <dcterms:modified xsi:type="dcterms:W3CDTF">2024-01-30T01:22:11Z</dcterms:modified>
</cp:coreProperties>
</file>