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definedNames>
    <definedName name="List06_flag_year">Лист1!$AB$28:$AB$46</definedName>
    <definedName name="source_of_funding">[1]TEHSHEET!$O$2:$O$13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3" i="1"/>
  <c r="C62" i="1"/>
  <c r="C61" i="1"/>
  <c r="C60" i="1"/>
  <c r="C59" i="1" s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9" i="1"/>
  <c r="C68" i="1"/>
  <c r="C67" i="1"/>
  <c r="C66" i="1"/>
  <c r="C64" i="1" s="1"/>
  <c r="U1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4" i="1"/>
  <c r="C23" i="1" s="1"/>
  <c r="C21" i="1"/>
  <c r="C22" i="1"/>
  <c r="C19" i="1" s="1"/>
  <c r="C20" i="1"/>
  <c r="C26" i="1"/>
  <c r="C25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D15" i="1"/>
  <c r="E15" i="1"/>
  <c r="F15" i="1"/>
  <c r="G15" i="1"/>
  <c r="H15" i="1"/>
  <c r="I15" i="1"/>
  <c r="J15" i="1"/>
  <c r="K15" i="1"/>
  <c r="L15" i="1"/>
  <c r="M15" i="1"/>
  <c r="M14" i="1" s="1"/>
  <c r="N15" i="1"/>
  <c r="N14" i="1" s="1"/>
  <c r="O15" i="1"/>
  <c r="O14" i="1" s="1"/>
  <c r="P15" i="1"/>
  <c r="P14" i="1" s="1"/>
  <c r="Q15" i="1"/>
  <c r="R15" i="1"/>
  <c r="S15" i="1"/>
  <c r="T15" i="1"/>
  <c r="U15" i="1"/>
  <c r="C15" i="1"/>
  <c r="L14" i="1" l="1"/>
  <c r="K14" i="1"/>
  <c r="C14" i="1"/>
  <c r="F14" i="1"/>
  <c r="H14" i="1"/>
  <c r="G14" i="1"/>
  <c r="D14" i="1"/>
  <c r="E14" i="1"/>
  <c r="T14" i="1"/>
  <c r="I14" i="1"/>
  <c r="S14" i="1"/>
  <c r="J14" i="1"/>
  <c r="R14" i="1"/>
  <c r="Q14" i="1"/>
</calcChain>
</file>

<file path=xl/sharedStrings.xml><?xml version="1.0" encoding="utf-8"?>
<sst xmlns="http://schemas.openxmlformats.org/spreadsheetml/2006/main" count="221" uniqueCount="98">
  <si>
    <t>Наименование параметра</t>
  </si>
  <si>
    <t>Единица измерения</t>
  </si>
  <si>
    <t>Информация</t>
  </si>
  <si>
    <t>Инвестиционная программа в целом</t>
  </si>
  <si>
    <t>Наименование инвестиционной программы/мероприятия</t>
  </si>
  <si>
    <t>x</t>
  </si>
  <si>
    <t>Дата утверждения инвестиционной программы</t>
  </si>
  <si>
    <t>Дата изменения инвестиционной программы</t>
  </si>
  <si>
    <t>Цель инвестиционной программы</t>
  </si>
  <si>
    <t>Наименование уполномоченного органа, утвердившего программу</t>
  </si>
  <si>
    <t>Наименование органа местного самоуправления, согласовавшего инвестиционную программу</t>
  </si>
  <si>
    <t>Срок начала реализации инвестиционной программы/мероприятия</t>
  </si>
  <si>
    <t>Срок окончания реализации инвестиционной программы/мероприятия</t>
  </si>
  <si>
    <t>Потребность в финансовых средствах, необходимых для реализации инвестиционной программы, в том числе с разбивкой по годам, мероприятиям и источникам финансирования инвестиционной программы:</t>
  </si>
  <si>
    <t>тыс. руб.</t>
  </si>
  <si>
    <t>Целевые показатели инвестиционной программы</t>
  </si>
  <si>
    <t>- срок окупаемости</t>
  </si>
  <si>
    <t>- факт</t>
  </si>
  <si>
    <t>лет</t>
  </si>
  <si>
    <t>- план</t>
  </si>
  <si>
    <t>- перебои в снабжении потребителей</t>
  </si>
  <si>
    <t>час./чел.</t>
  </si>
  <si>
    <t>- продолжительность (бесперебойность) поставки товаров и услуг</t>
  </si>
  <si>
    <t>час./день</t>
  </si>
  <si>
    <t>- доля потерь и неучтенного потребления</t>
  </si>
  <si>
    <t>%</t>
  </si>
  <si>
    <t>- обеспеченность потребления товаров и услуг приборами учета</t>
  </si>
  <si>
    <t>- численность населения, получающего услуги данной организации</t>
  </si>
  <si>
    <t>чел.</t>
  </si>
  <si>
    <t>- удельное водопотребление</t>
  </si>
  <si>
    <t>куб. м/чел.</t>
  </si>
  <si>
    <t>- расход электроэнергии на поставку воды</t>
  </si>
  <si>
    <t>кВт·ч/куб. м</t>
  </si>
  <si>
    <t>- количество аварий</t>
  </si>
  <si>
    <t>ед./км</t>
  </si>
  <si>
    <t>- производительность труда</t>
  </si>
  <si>
    <t>тыс. руб./чел.</t>
  </si>
  <si>
    <t>Использование инвестиционных средств за отчетный период</t>
  </si>
  <si>
    <t>Использовано инвестиционных средств всего в отчетном периоде, в том числе:</t>
  </si>
  <si>
    <t>- I квартал</t>
  </si>
  <si>
    <t>- II квартал</t>
  </si>
  <si>
    <t>- III квартал</t>
  </si>
  <si>
    <t>- IV квартал</t>
  </si>
  <si>
    <t>Источник финансирования</t>
  </si>
  <si>
    <t>Мероприятие</t>
  </si>
  <si>
    <t xml:space="preserve"> "Развитие централизованных систем водоснабжения и водоотведения  МУП "Балаково-Водоканал" на период 2016-2019гг."</t>
  </si>
  <si>
    <t>Модернизация водопровода по ул. Набережная Леонова (от ул. Строительная до ул. Минская )  d 500 мм  L=626м</t>
  </si>
  <si>
    <t>Модернизация участка водопровода по ул. Минская от ул.Комарова до кинотеатра "Россия"(водопровод ул.Минская,Комарова d 400 мм L=759м,d 500 мм L=881м,d 400 мм L=1298м)</t>
  </si>
  <si>
    <t xml:space="preserve">Модернизация фильтров 2-ой очереди </t>
  </si>
  <si>
    <t>Модернизация водопровода d 100мм L=450м ул. Гагарина (первая очередь мостового перехода)</t>
  </si>
  <si>
    <t>Модернизация насосной станции 2-го подъема (эл. Насосный агрегат Д 2000-100-0)</t>
  </si>
  <si>
    <t>Модернизация 1-ой очереди ОСВ (скорые фильтры) 1 штука</t>
  </si>
  <si>
    <t>Модернизация водопровода по ул.Фак. Социализма (от ул.Фак. Социализма д.23 до магазин «АТТО»)</t>
  </si>
  <si>
    <t>Модернизация водопровода по ул.Вокзальная (через Саратовское шоссе)</t>
  </si>
  <si>
    <t>Модернизация водопровода по ул.Саратовское шоссе (через ул.Минскую)</t>
  </si>
  <si>
    <t>Модернизация водопровода по ул.Дружба(от ул.Шевченко до ул.Мира)</t>
  </si>
  <si>
    <t>Модернизация водопровода по ул.Безымянный проезд (до мясокомбината)</t>
  </si>
  <si>
    <t>Модернизация водопровода d=500 мм , район "Больничного городка" L=245м(дюкер больничный городок ул.Харьковская-Садовые Выселки-Пугачева/переход русловой реки/тр.ст.d=426 L=465;тр.ст.d=500 L=1721;тр.ст.d=500 L=823;тр.ст.d=600 L=875;тр.ст.d=100 L=210)</t>
  </si>
  <si>
    <t>Модернизация воздушной линии электропередач 6 кв. фидера № 29, проходящего по ул. Красная Звезда</t>
  </si>
  <si>
    <t>Модернизация внешних систем водопровода d 110 мм L=125м по адресу: 3Г микрорайон район дома № 5</t>
  </si>
  <si>
    <t>Модернизация водопровода по ул.Шевченко(участок от жилого дома №21 до ул.Минская d 500 мм L=388 м)</t>
  </si>
  <si>
    <t>Модернизация  водопровода 3Г микрорайон район строящегося дома № 3 d 160 мм п/э  L=230 м (вод.ул.Строительная тр а/ц d=100: L=285,0)</t>
  </si>
  <si>
    <t>Прокладка водопровода по адресу:Саратовская область,г.Балаково,ул.Саратовское шоссе,4"Б" микрорайон</t>
  </si>
  <si>
    <t>Модернизация трансформаторной подстанции ТП-3 на ОСВ (нежилое одноэтажное здание общей площадью S=44,8 м2 литер У,Набережная ул.)</t>
  </si>
  <si>
    <t>25.11.2015</t>
  </si>
  <si>
    <t>26.09.2019</t>
  </si>
  <si>
    <t xml:space="preserve">Министерство  строительства
и  жилищно-коммунального  хозяйства  саратовской  области
</t>
  </si>
  <si>
    <t>Администрация
Балаковского муниципального района
Саратовской области</t>
  </si>
  <si>
    <t>01.01.2019</t>
  </si>
  <si>
    <t>01.04.2016</t>
  </si>
  <si>
    <t>01.01.2016</t>
  </si>
  <si>
    <t>01.01.2017</t>
  </si>
  <si>
    <t>01.01.2018</t>
  </si>
  <si>
    <t>31.12.2019</t>
  </si>
  <si>
    <t>06.09.2018</t>
  </si>
  <si>
    <t>31.08.2019</t>
  </si>
  <si>
    <t>30.04.2019</t>
  </si>
  <si>
    <t>31.12.2016</t>
  </si>
  <si>
    <t>31.12.2017</t>
  </si>
  <si>
    <t>31.07.2017</t>
  </si>
  <si>
    <t>31.10.2017</t>
  </si>
  <si>
    <t>27.09.2018</t>
  </si>
  <si>
    <t>31.10.2018</t>
  </si>
  <si>
    <t>30.06.2019</t>
  </si>
  <si>
    <t>30.09.2018</t>
  </si>
  <si>
    <t>30.09.2019</t>
  </si>
  <si>
    <t>30.11.2019</t>
  </si>
  <si>
    <t>Снижение аварийности</t>
  </si>
  <si>
    <t>прибыль, направленная на инвестиции</t>
  </si>
  <si>
    <t>амортизация</t>
  </si>
  <si>
    <t>прочие средства</t>
  </si>
  <si>
    <t>Прибыль направленная на инвестиции</t>
  </si>
  <si>
    <t>Директор</t>
  </si>
  <si>
    <t>Зам.директора по экономике и финансам</t>
  </si>
  <si>
    <t>А.М.Муравьев</t>
  </si>
  <si>
    <t>С.Н.Солдатова</t>
  </si>
  <si>
    <t>Исполнитель: Экономист 1 категории Е.В.Морозова</t>
  </si>
  <si>
    <t xml:space="preserve">Форма 2.9 Информация об инвестиционной программе МУП "Балаково-Водоканал"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</si>
</sst>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name val="Arial Cyr"/>
      <charset val="204"/>
    </font>
    <font>
      <sz val="9"/>
      <name val="Tahoma"/>
      <family val="2"/>
      <charset val="204"/>
    </font>
    <font>
      <sz val="9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49" fontId="6" fillId="0" borderId="0" applyBorder="0">
      <alignment vertical="top"/>
    </xf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4"/>
    </xf>
    <xf numFmtId="49" fontId="7" fillId="2" borderId="1" xfId="2" applyNumberFormat="1" applyFont="1" applyFill="1" applyBorder="1" applyAlignment="1" applyProtection="1">
      <alignment horizontal="left" vertical="center" wrapText="1" indent="2"/>
      <protection locked="0"/>
    </xf>
    <xf numFmtId="3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/>
    <xf numFmtId="0" fontId="1" fillId="0" borderId="1" xfId="0" applyFont="1" applyBorder="1"/>
    <xf numFmtId="49" fontId="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3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2" applyNumberFormat="1" applyFont="1" applyFill="1" applyBorder="1" applyAlignment="1" applyProtection="1">
      <alignment horizontal="right" vertical="center" wrapText="1"/>
      <protection locked="0"/>
    </xf>
    <xf numFmtId="4" fontId="7" fillId="3" borderId="1" xfId="2" applyNumberFormat="1" applyFont="1" applyFill="1" applyBorder="1" applyAlignment="1" applyProtection="1">
      <alignment horizontal="right" vertical="center" wrapText="1"/>
      <protection locked="0"/>
    </xf>
    <xf numFmtId="0" fontId="1" fillId="4" borderId="8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3" fillId="0" borderId="0" xfId="0" applyFont="1" applyBorder="1"/>
    <xf numFmtId="0" fontId="1" fillId="4" borderId="0" xfId="0" applyFont="1" applyFill="1" applyBorder="1"/>
    <xf numFmtId="0" fontId="3" fillId="0" borderId="1" xfId="0" applyFont="1" applyBorder="1"/>
    <xf numFmtId="0" fontId="9" fillId="0" borderId="1" xfId="1" applyFont="1" applyBorder="1" applyAlignment="1">
      <alignment horizontal="center" vertical="center" wrapText="1"/>
    </xf>
    <xf numFmtId="0" fontId="10" fillId="0" borderId="0" xfId="0" applyFont="1" applyBorder="1"/>
    <xf numFmtId="0" fontId="10" fillId="4" borderId="0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4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</cellXfs>
  <cellStyles count="5">
    <cellStyle name="Гиперссылка" xfId="1" builtinId="8"/>
    <cellStyle name="Обычный" xfId="0" builtinId="0"/>
    <cellStyle name="Обычный 3" xfId="4"/>
    <cellStyle name="Обычный_ЖКУ_проект3" xfId="3"/>
    <cellStyle name="Обычный_Мониторинг инвестиций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11</xdr:row>
      <xdr:rowOff>0</xdr:rowOff>
    </xdr:from>
    <xdr:to>
      <xdr:col>3</xdr:col>
      <xdr:colOff>228600</xdr:colOff>
      <xdr:row>11</xdr:row>
      <xdr:rowOff>190500</xdr:rowOff>
    </xdr:to>
    <xdr:grpSp>
      <xdr:nvGrpSpPr>
        <xdr:cNvPr id="5" name="shCalendar" hidden="1"/>
        <xdr:cNvGrpSpPr>
          <a:grpSpLocks/>
        </xdr:cNvGrpSpPr>
      </xdr:nvGrpSpPr>
      <xdr:grpSpPr bwMode="auto">
        <a:xfrm>
          <a:off x="4143375" y="61150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38100</xdr:colOff>
      <xdr:row>11</xdr:row>
      <xdr:rowOff>0</xdr:rowOff>
    </xdr:from>
    <xdr:to>
      <xdr:col>3</xdr:col>
      <xdr:colOff>228600</xdr:colOff>
      <xdr:row>11</xdr:row>
      <xdr:rowOff>190500</xdr:rowOff>
    </xdr:to>
    <xdr:grpSp>
      <xdr:nvGrpSpPr>
        <xdr:cNvPr id="11" name="shCalendar" hidden="1"/>
        <xdr:cNvGrpSpPr>
          <a:grpSpLocks/>
        </xdr:cNvGrpSpPr>
      </xdr:nvGrpSpPr>
      <xdr:grpSpPr bwMode="auto">
        <a:xfrm>
          <a:off x="4143375" y="611505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2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3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83;&#1072;&#1085;&#1086;&#1074;&#1099;&#1081;\&#1052;&#1054;&#1056;&#1054;&#1047;&#1054;&#1042;&#1040;\&#1057;&#1090;&#1072;&#1085;&#1076;&#1072;&#1088;&#1090;&#1099;%20&#1088;&#1072;&#1089;&#1082;&#1088;&#1099;&#1090;&#1080;&#1103;%20&#1080;&#1085;&#1092;&#1086;&#1088;&#1084;&#1072;&#1094;&#1080;&#1080;\2020\&#1042;&#1086;&#1076;&#1086;&#1089;&#1085;&#1072;&#1073;&#1078;&#1077;&#1085;&#1080;&#1077;\&#1041;&#1072;&#1083;&#1072;&#1085;&#1089;\FAS.JKH.OPEN.INFO.BALANCE.HVS(v1.0.5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07"/>
      <sheetName val="modList05"/>
      <sheetName val="modProv"/>
      <sheetName val="Инструкция"/>
      <sheetName val="Лог обновления"/>
      <sheetName val="Титульный"/>
      <sheetName val="Территории"/>
      <sheetName val="Дифференциация"/>
      <sheetName val="Форма 1.0.1 | Форма 2.7.1"/>
      <sheetName val="Форма 2.7.1"/>
      <sheetName val="Форма 1.0.1 | Форма 2.7.2"/>
      <sheetName val="Форма 2.7.2"/>
      <sheetName val="Форма 1.0.1 | Форма 2.8"/>
      <sheetName val="Форма 2.8"/>
      <sheetName val="Форма 1.0.1 | Форма 2.9"/>
      <sheetName val="Форма 2.9"/>
      <sheetName val="Форма 1.0.2"/>
      <sheetName val="Сведения об изменении"/>
      <sheetName val="Комментарии"/>
      <sheetName val="Проверка"/>
      <sheetName val="modReestr"/>
      <sheetName val="AllSheetsInThisWorkbook"/>
      <sheetName val="modCheckCyan"/>
      <sheetName val="modInfo"/>
      <sheetName val="TEHSHEET"/>
      <sheetName val="modfrmSelectData"/>
      <sheetName val="modList06"/>
      <sheetName val="modList01"/>
      <sheetName val="modList08"/>
      <sheetName val="et_union_hor"/>
      <sheetName val="et_union_vert"/>
      <sheetName val="modList00"/>
      <sheetName val="modList02"/>
      <sheetName val="modList03"/>
      <sheetName val="modList04"/>
      <sheetName val="modList09"/>
      <sheetName val="modHTTP"/>
      <sheetName val="modfrmRegion"/>
      <sheetName val="MR_LIST"/>
      <sheetName val="REESTR_VT"/>
      <sheetName val="REESTR_VED"/>
      <sheetName val="modfrmReestrObj"/>
      <sheetName val="DataOrg"/>
      <sheetName val="modfrmReestr"/>
      <sheetName val="modUpdTemplMain"/>
      <sheetName val="REESTR_ORG"/>
      <sheetName val="modClassifierValidate"/>
      <sheetName val="modHyp"/>
      <sheetName val="modfrmDateChoose"/>
      <sheetName val="modComm"/>
      <sheetName val="modThisWorkbook"/>
      <sheetName val="REESTR_MO"/>
      <sheetName val="REESTR_MO_FILTER"/>
      <sheetName val="modfrmReestrMR"/>
      <sheetName val="modServiceModule"/>
      <sheetName val="modfrmCheckUpdates"/>
      <sheetName val="REESTR_DS"/>
      <sheetName val="REESTR_CHS"/>
      <sheetName val="REESTR_LINK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O2" t="str">
            <v>кредиты банков</v>
          </cell>
        </row>
        <row r="3">
          <cell r="O3" t="str">
            <v>кредиты иностранных банков</v>
          </cell>
        </row>
        <row r="4">
          <cell r="O4" t="str">
            <v>заемные средства др. организаций</v>
          </cell>
        </row>
        <row r="5">
          <cell r="O5" t="str">
            <v>федеральный бюджет</v>
          </cell>
        </row>
        <row r="6">
          <cell r="O6" t="str">
            <v>бюджет субъекта Российской Федерации</v>
          </cell>
        </row>
        <row r="7">
          <cell r="O7" t="str">
            <v>бюджет муниципального образования</v>
          </cell>
        </row>
        <row r="8">
          <cell r="O8" t="str">
            <v>средства внебюджетных фондов</v>
          </cell>
        </row>
        <row r="9">
          <cell r="O9" t="str">
            <v>прибыль, направленная на инвестиции</v>
          </cell>
        </row>
        <row r="10">
          <cell r="O10" t="str">
            <v>амортизация</v>
          </cell>
        </row>
        <row r="11">
          <cell r="O11" t="str">
            <v>инвестиционная надбавка к тарифу</v>
          </cell>
        </row>
        <row r="12">
          <cell r="O12" t="str">
            <v>плата за подключение (технологическое присоединение)</v>
          </cell>
        </row>
        <row r="13">
          <cell r="O13" t="str">
            <v>прочие средства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9"/>
  <sheetViews>
    <sheetView tabSelected="1" topLeftCell="A49" workbookViewId="0">
      <selection activeCell="E39" sqref="E39"/>
    </sheetView>
  </sheetViews>
  <sheetFormatPr defaultRowHeight="15" x14ac:dyDescent="0.25"/>
  <cols>
    <col min="1" max="1" width="37" style="13" customWidth="1"/>
    <col min="2" max="2" width="6.7109375" style="24" customWidth="1"/>
    <col min="3" max="3" width="17.85546875" style="13" customWidth="1"/>
    <col min="4" max="4" width="11.7109375" style="13" customWidth="1"/>
    <col min="5" max="5" width="13.85546875" style="13" customWidth="1"/>
    <col min="6" max="6" width="10.140625" style="13" customWidth="1"/>
    <col min="7" max="7" width="11.42578125" style="13" customWidth="1"/>
    <col min="8" max="8" width="10.28515625" style="13" customWidth="1"/>
    <col min="9" max="9" width="9.140625" style="13" customWidth="1"/>
    <col min="10" max="10" width="10.85546875" style="13" customWidth="1"/>
    <col min="11" max="11" width="11" style="13" customWidth="1"/>
    <col min="12" max="12" width="11.7109375" style="13" customWidth="1"/>
    <col min="13" max="13" width="12" style="13" customWidth="1"/>
    <col min="14" max="14" width="11.140625" style="13" customWidth="1"/>
    <col min="15" max="15" width="22.85546875" style="13" customWidth="1"/>
    <col min="16" max="16" width="15.28515625" style="13" customWidth="1"/>
    <col min="17" max="17" width="13" style="13" customWidth="1"/>
    <col min="18" max="18" width="10.85546875" style="13" customWidth="1"/>
    <col min="19" max="19" width="13.140625" style="13" customWidth="1"/>
    <col min="20" max="21" width="12.7109375" style="13" customWidth="1"/>
    <col min="22" max="22" width="9.140625" style="12"/>
    <col min="23" max="16384" width="9.140625" style="13"/>
  </cols>
  <sheetData>
    <row r="1" spans="1:62" ht="33" customHeight="1" x14ac:dyDescent="0.25">
      <c r="A1" s="44" t="s">
        <v>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62" ht="15" customHeight="1" x14ac:dyDescent="0.25">
      <c r="A2" s="28" t="s">
        <v>0</v>
      </c>
      <c r="B2" s="29" t="s">
        <v>1</v>
      </c>
      <c r="C2" s="37" t="s">
        <v>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62" ht="25.5" x14ac:dyDescent="0.25">
      <c r="A3" s="28"/>
      <c r="B3" s="29"/>
      <c r="C3" s="1" t="s">
        <v>3</v>
      </c>
      <c r="D3" s="25" t="s">
        <v>44</v>
      </c>
      <c r="E3" s="25" t="s">
        <v>44</v>
      </c>
      <c r="F3" s="25" t="s">
        <v>44</v>
      </c>
      <c r="G3" s="25" t="s">
        <v>44</v>
      </c>
      <c r="H3" s="25" t="s">
        <v>44</v>
      </c>
      <c r="I3" s="25" t="s">
        <v>44</v>
      </c>
      <c r="J3" s="25" t="s">
        <v>44</v>
      </c>
      <c r="K3" s="25" t="s">
        <v>44</v>
      </c>
      <c r="L3" s="25" t="s">
        <v>44</v>
      </c>
      <c r="M3" s="25" t="s">
        <v>44</v>
      </c>
      <c r="N3" s="25" t="s">
        <v>44</v>
      </c>
      <c r="O3" s="25" t="s">
        <v>44</v>
      </c>
      <c r="P3" s="25" t="s">
        <v>44</v>
      </c>
      <c r="Q3" s="25" t="s">
        <v>44</v>
      </c>
      <c r="R3" s="25" t="s">
        <v>44</v>
      </c>
      <c r="S3" s="25" t="s">
        <v>44</v>
      </c>
      <c r="T3" s="25" t="s">
        <v>44</v>
      </c>
      <c r="U3" s="25" t="s">
        <v>44</v>
      </c>
    </row>
    <row r="4" spans="1:62" ht="180.75" customHeight="1" x14ac:dyDescent="0.25">
      <c r="A4" s="3" t="s">
        <v>4</v>
      </c>
      <c r="B4" s="11" t="s">
        <v>5</v>
      </c>
      <c r="C4" s="14" t="s">
        <v>45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58</v>
      </c>
      <c r="Q4" s="14" t="s">
        <v>59</v>
      </c>
      <c r="R4" s="14" t="s">
        <v>60</v>
      </c>
      <c r="S4" s="14" t="s">
        <v>61</v>
      </c>
      <c r="T4" s="14" t="s">
        <v>62</v>
      </c>
      <c r="U4" s="14" t="s">
        <v>63</v>
      </c>
    </row>
    <row r="5" spans="1:62" ht="25.5" x14ac:dyDescent="0.25">
      <c r="A5" s="3" t="s">
        <v>6</v>
      </c>
      <c r="B5" s="11" t="s">
        <v>5</v>
      </c>
      <c r="C5" s="15" t="s">
        <v>64</v>
      </c>
    </row>
    <row r="6" spans="1:62" ht="25.5" x14ac:dyDescent="0.25">
      <c r="A6" s="3" t="s">
        <v>7</v>
      </c>
      <c r="B6" s="11" t="s">
        <v>5</v>
      </c>
      <c r="C6" s="15" t="s">
        <v>65</v>
      </c>
    </row>
    <row r="7" spans="1:62" ht="9" customHeight="1" x14ac:dyDescent="0.25">
      <c r="A7" s="30" t="s">
        <v>8</v>
      </c>
      <c r="B7" s="29" t="s">
        <v>5</v>
      </c>
      <c r="C7" s="31" t="s">
        <v>87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40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</row>
    <row r="8" spans="1:62" ht="9" customHeight="1" x14ac:dyDescent="0.25">
      <c r="A8" s="30"/>
      <c r="B8" s="29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41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</row>
    <row r="9" spans="1:62" ht="9" customHeight="1" x14ac:dyDescent="0.25">
      <c r="A9" s="30"/>
      <c r="B9" s="29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42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</row>
    <row r="10" spans="1:62" ht="84" customHeight="1" x14ac:dyDescent="0.25">
      <c r="A10" s="3" t="s">
        <v>9</v>
      </c>
      <c r="B10" s="11" t="s">
        <v>5</v>
      </c>
      <c r="C10" s="14" t="s">
        <v>66</v>
      </c>
    </row>
    <row r="11" spans="1:62" ht="65.25" customHeight="1" x14ac:dyDescent="0.25">
      <c r="A11" s="3" t="s">
        <v>10</v>
      </c>
      <c r="B11" s="11" t="s">
        <v>5</v>
      </c>
      <c r="C11" s="14" t="s">
        <v>67</v>
      </c>
    </row>
    <row r="12" spans="1:62" ht="25.5" customHeight="1" x14ac:dyDescent="0.25">
      <c r="A12" s="3" t="s">
        <v>11</v>
      </c>
      <c r="B12" s="11" t="s">
        <v>5</v>
      </c>
      <c r="C12" s="15" t="s">
        <v>68</v>
      </c>
      <c r="D12" s="16" t="s">
        <v>69</v>
      </c>
      <c r="E12" s="16" t="s">
        <v>68</v>
      </c>
      <c r="F12" s="16" t="s">
        <v>70</v>
      </c>
      <c r="G12" s="16" t="s">
        <v>70</v>
      </c>
      <c r="H12" s="16" t="s">
        <v>71</v>
      </c>
      <c r="I12" s="16" t="s">
        <v>71</v>
      </c>
      <c r="J12" s="16" t="s">
        <v>71</v>
      </c>
      <c r="K12" s="16" t="s">
        <v>71</v>
      </c>
      <c r="L12" s="16" t="s">
        <v>71</v>
      </c>
      <c r="M12" s="16" t="s">
        <v>71</v>
      </c>
      <c r="N12" s="16" t="s">
        <v>71</v>
      </c>
      <c r="O12" s="16" t="s">
        <v>72</v>
      </c>
      <c r="P12" s="16" t="s">
        <v>71</v>
      </c>
      <c r="Q12" s="16" t="s">
        <v>71</v>
      </c>
      <c r="R12" s="16" t="s">
        <v>72</v>
      </c>
      <c r="S12" s="16" t="s">
        <v>72</v>
      </c>
      <c r="T12" s="16" t="s">
        <v>68</v>
      </c>
      <c r="U12" s="16" t="s">
        <v>68</v>
      </c>
    </row>
    <row r="13" spans="1:62" ht="25.5" customHeight="1" x14ac:dyDescent="0.25">
      <c r="A13" s="3" t="s">
        <v>12</v>
      </c>
      <c r="B13" s="11" t="s">
        <v>5</v>
      </c>
      <c r="C13" s="15" t="s">
        <v>73</v>
      </c>
      <c r="D13" s="16" t="s">
        <v>74</v>
      </c>
      <c r="E13" s="16" t="s">
        <v>75</v>
      </c>
      <c r="F13" s="16" t="s">
        <v>76</v>
      </c>
      <c r="G13" s="16" t="s">
        <v>77</v>
      </c>
      <c r="H13" s="16" t="s">
        <v>78</v>
      </c>
      <c r="I13" s="16" t="s">
        <v>79</v>
      </c>
      <c r="J13" s="16" t="s">
        <v>80</v>
      </c>
      <c r="K13" s="16" t="s">
        <v>80</v>
      </c>
      <c r="L13" s="16" t="s">
        <v>80</v>
      </c>
      <c r="M13" s="16" t="s">
        <v>80</v>
      </c>
      <c r="N13" s="16" t="s">
        <v>80</v>
      </c>
      <c r="O13" s="16" t="s">
        <v>81</v>
      </c>
      <c r="P13" s="16" t="s">
        <v>82</v>
      </c>
      <c r="Q13" s="16" t="s">
        <v>78</v>
      </c>
      <c r="R13" s="16" t="s">
        <v>83</v>
      </c>
      <c r="S13" s="16" t="s">
        <v>84</v>
      </c>
      <c r="T13" s="16" t="s">
        <v>85</v>
      </c>
      <c r="U13" s="16" t="s">
        <v>86</v>
      </c>
    </row>
    <row r="14" spans="1:62" ht="81.75" customHeight="1" x14ac:dyDescent="0.25">
      <c r="A14" s="3" t="s">
        <v>13</v>
      </c>
      <c r="B14" s="11" t="s">
        <v>14</v>
      </c>
      <c r="C14" s="9">
        <f>C15+C19+C23+C25</f>
        <v>28563.200280000001</v>
      </c>
      <c r="D14" s="9">
        <f t="shared" ref="D14:U14" si="0">D15+D19+D23+D25</f>
        <v>5092.21</v>
      </c>
      <c r="E14" s="9">
        <f t="shared" si="0"/>
        <v>3485.7</v>
      </c>
      <c r="F14" s="9">
        <f t="shared" si="0"/>
        <v>3398.82</v>
      </c>
      <c r="G14" s="9">
        <f t="shared" si="0"/>
        <v>844.3</v>
      </c>
      <c r="H14" s="9">
        <f t="shared" si="0"/>
        <v>2099.1799999999998</v>
      </c>
      <c r="I14" s="9">
        <f t="shared" si="0"/>
        <v>236.82</v>
      </c>
      <c r="J14" s="9">
        <f t="shared" si="0"/>
        <v>832.20999999999992</v>
      </c>
      <c r="K14" s="9">
        <f t="shared" si="0"/>
        <v>1355.73</v>
      </c>
      <c r="L14" s="9">
        <f t="shared" si="0"/>
        <v>672.1</v>
      </c>
      <c r="M14" s="9">
        <f t="shared" si="0"/>
        <v>770.44</v>
      </c>
      <c r="N14" s="9">
        <f t="shared" si="0"/>
        <v>1048.33</v>
      </c>
      <c r="O14" s="9">
        <f t="shared" si="0"/>
        <v>1649.84</v>
      </c>
      <c r="P14" s="9">
        <f t="shared" si="0"/>
        <v>1368.54</v>
      </c>
      <c r="Q14" s="9">
        <f t="shared" si="0"/>
        <v>130.84</v>
      </c>
      <c r="R14" s="9">
        <f t="shared" si="0"/>
        <v>3317.4700000000003</v>
      </c>
      <c r="S14" s="9">
        <f t="shared" si="0"/>
        <v>451.1</v>
      </c>
      <c r="T14" s="9">
        <f t="shared" si="0"/>
        <v>1177.6202800000001</v>
      </c>
      <c r="U14" s="9">
        <f t="shared" si="0"/>
        <v>631.95000000000005</v>
      </c>
    </row>
    <row r="15" spans="1:62" ht="20.25" customHeight="1" x14ac:dyDescent="0.25">
      <c r="A15" s="5">
        <v>2016</v>
      </c>
      <c r="B15" s="11" t="s">
        <v>14</v>
      </c>
      <c r="C15" s="9">
        <f>C16+C17+C18</f>
        <v>3331.7</v>
      </c>
      <c r="D15" s="9">
        <f t="shared" ref="D15:U15" si="1">D16+D17+D18</f>
        <v>1621.5</v>
      </c>
      <c r="E15" s="9">
        <f t="shared" si="1"/>
        <v>0</v>
      </c>
      <c r="F15" s="9">
        <f t="shared" si="1"/>
        <v>865.9</v>
      </c>
      <c r="G15" s="9">
        <f t="shared" si="1"/>
        <v>844.3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</row>
    <row r="16" spans="1:62" ht="14.25" customHeight="1" x14ac:dyDescent="0.25">
      <c r="A16" s="7" t="s">
        <v>88</v>
      </c>
      <c r="B16" s="11" t="s">
        <v>14</v>
      </c>
      <c r="C16" s="17">
        <v>2386.6999999999998</v>
      </c>
      <c r="D16" s="18">
        <v>1542.4</v>
      </c>
      <c r="E16" s="18"/>
      <c r="F16" s="18"/>
      <c r="G16" s="18">
        <v>844.3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4.25" customHeight="1" x14ac:dyDescent="0.25">
      <c r="A17" s="7" t="s">
        <v>89</v>
      </c>
      <c r="B17" s="11" t="s">
        <v>14</v>
      </c>
      <c r="C17" s="17">
        <v>865.9</v>
      </c>
      <c r="D17" s="18"/>
      <c r="E17" s="18"/>
      <c r="F17" s="18">
        <v>865.9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4.25" customHeight="1" x14ac:dyDescent="0.25">
      <c r="A18" s="7" t="s">
        <v>90</v>
      </c>
      <c r="B18" s="11" t="s">
        <v>14</v>
      </c>
      <c r="C18" s="17">
        <v>79.099999999999994</v>
      </c>
      <c r="D18" s="18">
        <v>79.099999999999994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20.25" customHeight="1" x14ac:dyDescent="0.25">
      <c r="A19" s="5">
        <v>2017</v>
      </c>
      <c r="B19" s="11" t="s">
        <v>14</v>
      </c>
      <c r="C19" s="9">
        <f>C20+C21+C22</f>
        <v>9646.0499999999993</v>
      </c>
      <c r="D19" s="9">
        <f t="shared" ref="D19:U19" si="2">D20+D21+D22</f>
        <v>1493.83</v>
      </c>
      <c r="E19" s="9">
        <f t="shared" si="2"/>
        <v>0</v>
      </c>
      <c r="F19" s="9">
        <f t="shared" si="2"/>
        <v>907.57</v>
      </c>
      <c r="G19" s="9">
        <f t="shared" si="2"/>
        <v>0</v>
      </c>
      <c r="H19" s="9">
        <f t="shared" si="2"/>
        <v>2099.1799999999998</v>
      </c>
      <c r="I19" s="9">
        <f t="shared" si="2"/>
        <v>236.82</v>
      </c>
      <c r="J19" s="9">
        <f t="shared" si="2"/>
        <v>832.20999999999992</v>
      </c>
      <c r="K19" s="9">
        <f t="shared" si="2"/>
        <v>1355.73</v>
      </c>
      <c r="L19" s="9">
        <f t="shared" si="2"/>
        <v>672.1</v>
      </c>
      <c r="M19" s="9">
        <f t="shared" si="2"/>
        <v>770.44</v>
      </c>
      <c r="N19" s="9">
        <f t="shared" si="2"/>
        <v>1048.33</v>
      </c>
      <c r="O19" s="9">
        <f t="shared" si="2"/>
        <v>0</v>
      </c>
      <c r="P19" s="9">
        <f t="shared" si="2"/>
        <v>99</v>
      </c>
      <c r="Q19" s="9">
        <f t="shared" si="2"/>
        <v>130.84</v>
      </c>
      <c r="R19" s="9">
        <f t="shared" si="2"/>
        <v>0</v>
      </c>
      <c r="S19" s="9">
        <f t="shared" si="2"/>
        <v>0</v>
      </c>
      <c r="T19" s="9">
        <f t="shared" si="2"/>
        <v>0</v>
      </c>
      <c r="U19" s="9">
        <f t="shared" si="2"/>
        <v>0</v>
      </c>
    </row>
    <row r="20" spans="1:22" ht="14.25" customHeight="1" x14ac:dyDescent="0.25">
      <c r="A20" s="7" t="s">
        <v>88</v>
      </c>
      <c r="B20" s="11" t="s">
        <v>14</v>
      </c>
      <c r="C20" s="17">
        <f>E20+F20+G20+H20+I20+J20+K20+L20+M20+N20+O20+P20+Q20+R20+S20+T20+U20+V20+D20</f>
        <v>7013.69</v>
      </c>
      <c r="D20" s="18">
        <v>1493.83</v>
      </c>
      <c r="E20" s="18"/>
      <c r="F20" s="18"/>
      <c r="G20" s="18"/>
      <c r="H20" s="18">
        <v>2099.1799999999998</v>
      </c>
      <c r="I20" s="18"/>
      <c r="J20" s="18">
        <v>830.81</v>
      </c>
      <c r="K20" s="18"/>
      <c r="L20" s="18">
        <v>672.1</v>
      </c>
      <c r="M20" s="18">
        <v>770.44</v>
      </c>
      <c r="N20" s="18">
        <v>1048.33</v>
      </c>
      <c r="O20" s="18"/>
      <c r="P20" s="18">
        <v>99</v>
      </c>
      <c r="Q20" s="18"/>
      <c r="R20" s="18"/>
      <c r="S20" s="18"/>
      <c r="T20" s="18"/>
      <c r="U20" s="18"/>
      <c r="V20" s="18"/>
    </row>
    <row r="21" spans="1:22" ht="14.25" customHeight="1" x14ac:dyDescent="0.25">
      <c r="A21" s="7" t="s">
        <v>89</v>
      </c>
      <c r="B21" s="11" t="s">
        <v>14</v>
      </c>
      <c r="C21" s="17">
        <f t="shared" ref="C21:C22" si="3">E21+F21+G21+H21+I21+J21+K21+L21+M21+N21+O21+P21+Q21+R21+S21+T21+U21+V21+D21</f>
        <v>30.92</v>
      </c>
      <c r="D21" s="18"/>
      <c r="E21" s="18"/>
      <c r="F21" s="18"/>
      <c r="G21" s="18"/>
      <c r="H21" s="18"/>
      <c r="I21" s="18">
        <v>30.92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4.25" customHeight="1" x14ac:dyDescent="0.25">
      <c r="A22" s="7" t="s">
        <v>90</v>
      </c>
      <c r="B22" s="11" t="s">
        <v>14</v>
      </c>
      <c r="C22" s="17">
        <f t="shared" si="3"/>
        <v>2601.4400000000005</v>
      </c>
      <c r="D22" s="18"/>
      <c r="E22" s="18"/>
      <c r="F22" s="18">
        <v>907.57</v>
      </c>
      <c r="G22" s="18"/>
      <c r="H22" s="18"/>
      <c r="I22" s="18">
        <v>205.9</v>
      </c>
      <c r="J22" s="18">
        <v>1.4</v>
      </c>
      <c r="K22" s="18">
        <v>1355.73</v>
      </c>
      <c r="L22" s="18"/>
      <c r="M22" s="18"/>
      <c r="N22" s="18"/>
      <c r="O22" s="18"/>
      <c r="P22" s="18"/>
      <c r="Q22" s="18">
        <v>130.84</v>
      </c>
      <c r="R22" s="18"/>
      <c r="S22" s="18"/>
      <c r="T22" s="18"/>
      <c r="U22" s="18"/>
      <c r="V22" s="18"/>
    </row>
    <row r="23" spans="1:22" ht="20.25" customHeight="1" x14ac:dyDescent="0.25">
      <c r="A23" s="5">
        <v>2018</v>
      </c>
      <c r="B23" s="11" t="s">
        <v>14</v>
      </c>
      <c r="C23" s="9">
        <f>C24</f>
        <v>8009.52</v>
      </c>
      <c r="D23" s="9">
        <f t="shared" ref="D23:U23" si="4">D24</f>
        <v>1976.88</v>
      </c>
      <c r="E23" s="9">
        <f t="shared" si="4"/>
        <v>0</v>
      </c>
      <c r="F23" s="9">
        <f t="shared" si="4"/>
        <v>826.71</v>
      </c>
      <c r="G23" s="9">
        <f t="shared" si="4"/>
        <v>0</v>
      </c>
      <c r="H23" s="9">
        <f t="shared" si="4"/>
        <v>0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9">
        <f t="shared" si="4"/>
        <v>0</v>
      </c>
      <c r="O23" s="9">
        <f t="shared" si="4"/>
        <v>1649.84</v>
      </c>
      <c r="P23" s="9">
        <f t="shared" si="4"/>
        <v>1269.54</v>
      </c>
      <c r="Q23" s="9">
        <f t="shared" si="4"/>
        <v>0</v>
      </c>
      <c r="R23" s="9">
        <f t="shared" si="4"/>
        <v>1835.45</v>
      </c>
      <c r="S23" s="9">
        <f t="shared" si="4"/>
        <v>451.1</v>
      </c>
      <c r="T23" s="9">
        <f t="shared" si="4"/>
        <v>0</v>
      </c>
      <c r="U23" s="9">
        <f t="shared" si="4"/>
        <v>0</v>
      </c>
    </row>
    <row r="24" spans="1:22" ht="14.25" customHeight="1" x14ac:dyDescent="0.25">
      <c r="A24" s="7" t="s">
        <v>88</v>
      </c>
      <c r="B24" s="11" t="s">
        <v>14</v>
      </c>
      <c r="C24" s="17">
        <f>E24+F24+G24+H24+I24+J24+K24+L24+M24++N24+O24+P24+Q24+R24+S24+T24+U24+V24+D24</f>
        <v>8009.52</v>
      </c>
      <c r="D24" s="18">
        <v>1976.88</v>
      </c>
      <c r="E24" s="18"/>
      <c r="F24" s="18">
        <v>826.71</v>
      </c>
      <c r="G24" s="18"/>
      <c r="H24" s="18"/>
      <c r="I24" s="18"/>
      <c r="J24" s="18"/>
      <c r="K24" s="18"/>
      <c r="L24" s="18"/>
      <c r="M24" s="18"/>
      <c r="N24" s="18"/>
      <c r="O24" s="18">
        <v>1649.84</v>
      </c>
      <c r="P24" s="18">
        <v>1269.54</v>
      </c>
      <c r="Q24" s="18"/>
      <c r="R24" s="18">
        <v>1835.45</v>
      </c>
      <c r="S24" s="18">
        <v>451.1</v>
      </c>
      <c r="T24" s="18"/>
      <c r="U24" s="18"/>
      <c r="V24" s="18"/>
    </row>
    <row r="25" spans="1:22" ht="20.25" customHeight="1" x14ac:dyDescent="0.25">
      <c r="A25" s="5">
        <v>2019</v>
      </c>
      <c r="B25" s="11" t="s">
        <v>14</v>
      </c>
      <c r="C25" s="9">
        <f>C26</f>
        <v>7575.9302800000005</v>
      </c>
      <c r="D25" s="9">
        <f t="shared" ref="D25:U25" si="5">D26</f>
        <v>0</v>
      </c>
      <c r="E25" s="9">
        <f t="shared" si="5"/>
        <v>3485.7</v>
      </c>
      <c r="F25" s="9">
        <f t="shared" si="5"/>
        <v>798.64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0</v>
      </c>
      <c r="R25" s="9">
        <f t="shared" si="5"/>
        <v>1482.02</v>
      </c>
      <c r="S25" s="9">
        <f t="shared" si="5"/>
        <v>0</v>
      </c>
      <c r="T25" s="9">
        <f t="shared" si="5"/>
        <v>1177.6202800000001</v>
      </c>
      <c r="U25" s="9">
        <f t="shared" si="5"/>
        <v>631.95000000000005</v>
      </c>
    </row>
    <row r="26" spans="1:22" ht="14.25" customHeight="1" x14ac:dyDescent="0.25">
      <c r="A26" s="7" t="s">
        <v>90</v>
      </c>
      <c r="B26" s="11" t="s">
        <v>14</v>
      </c>
      <c r="C26" s="17">
        <f>E26+F26+G26+H26+I26+J26+K26+L26+M26+N26+O26+P26+Q26+R26+S26+T26+U26+V26</f>
        <v>7575.9302800000005</v>
      </c>
      <c r="D26" s="18"/>
      <c r="E26" s="18">
        <v>3485.7</v>
      </c>
      <c r="F26" s="18">
        <v>798.64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v>1482.02</v>
      </c>
      <c r="S26" s="18"/>
      <c r="T26" s="18">
        <v>1177.6202800000001</v>
      </c>
      <c r="U26" s="18">
        <v>631.95000000000005</v>
      </c>
      <c r="V26" s="18"/>
    </row>
    <row r="27" spans="1:22" ht="25.5" x14ac:dyDescent="0.25">
      <c r="A27" s="3" t="s">
        <v>15</v>
      </c>
      <c r="B27" s="11" t="s">
        <v>5</v>
      </c>
      <c r="C27" s="2" t="s">
        <v>5</v>
      </c>
    </row>
    <row r="28" spans="1:22" hidden="1" x14ac:dyDescent="0.25">
      <c r="A28" s="5" t="s">
        <v>16</v>
      </c>
      <c r="B28" s="11" t="s">
        <v>5</v>
      </c>
      <c r="C28" s="2" t="s">
        <v>5</v>
      </c>
    </row>
    <row r="29" spans="1:22" hidden="1" x14ac:dyDescent="0.25">
      <c r="A29" s="6" t="s">
        <v>17</v>
      </c>
      <c r="B29" s="11" t="s">
        <v>18</v>
      </c>
      <c r="C29" s="4"/>
    </row>
    <row r="30" spans="1:22" hidden="1" x14ac:dyDescent="0.25">
      <c r="A30" s="6" t="s">
        <v>19</v>
      </c>
      <c r="B30" s="11" t="s">
        <v>18</v>
      </c>
      <c r="C30" s="4"/>
    </row>
    <row r="31" spans="1:22" ht="21" hidden="1" customHeight="1" x14ac:dyDescent="0.25">
      <c r="A31" s="5" t="s">
        <v>20</v>
      </c>
      <c r="B31" s="11" t="s">
        <v>5</v>
      </c>
      <c r="C31" s="2" t="s">
        <v>5</v>
      </c>
    </row>
    <row r="32" spans="1:22" ht="24" hidden="1" x14ac:dyDescent="0.25">
      <c r="A32" s="6" t="s">
        <v>17</v>
      </c>
      <c r="B32" s="11" t="s">
        <v>21</v>
      </c>
      <c r="C32" s="4"/>
    </row>
    <row r="33" spans="1:3" ht="24" hidden="1" x14ac:dyDescent="0.25">
      <c r="A33" s="6" t="s">
        <v>19</v>
      </c>
      <c r="B33" s="11" t="s">
        <v>21</v>
      </c>
      <c r="C33" s="4"/>
    </row>
    <row r="34" spans="1:3" ht="25.5" hidden="1" customHeight="1" x14ac:dyDescent="0.25">
      <c r="A34" s="5" t="s">
        <v>22</v>
      </c>
      <c r="B34" s="11" t="s">
        <v>5</v>
      </c>
      <c r="C34" s="2" t="s">
        <v>5</v>
      </c>
    </row>
    <row r="35" spans="1:3" ht="13.5" hidden="1" customHeight="1" x14ac:dyDescent="0.25">
      <c r="A35" s="6" t="s">
        <v>17</v>
      </c>
      <c r="B35" s="11" t="s">
        <v>23</v>
      </c>
      <c r="C35" s="4"/>
    </row>
    <row r="36" spans="1:3" ht="13.5" hidden="1" customHeight="1" x14ac:dyDescent="0.25">
      <c r="A36" s="6" t="s">
        <v>19</v>
      </c>
      <c r="B36" s="11" t="s">
        <v>23</v>
      </c>
      <c r="C36" s="4"/>
    </row>
    <row r="37" spans="1:3" ht="18" customHeight="1" x14ac:dyDescent="0.25">
      <c r="A37" s="5" t="s">
        <v>24</v>
      </c>
      <c r="B37" s="11" t="s">
        <v>25</v>
      </c>
      <c r="C37" s="2" t="s">
        <v>5</v>
      </c>
    </row>
    <row r="38" spans="1:3" x14ac:dyDescent="0.25">
      <c r="A38" s="6" t="s">
        <v>17</v>
      </c>
      <c r="B38" s="11" t="s">
        <v>25</v>
      </c>
      <c r="C38" s="4">
        <v>17.600000000000001</v>
      </c>
    </row>
    <row r="39" spans="1:3" x14ac:dyDescent="0.25">
      <c r="A39" s="6" t="s">
        <v>19</v>
      </c>
      <c r="B39" s="11" t="s">
        <v>25</v>
      </c>
      <c r="C39" s="4">
        <v>17.600000000000001</v>
      </c>
    </row>
    <row r="40" spans="1:3" ht="27.75" customHeight="1" x14ac:dyDescent="0.25">
      <c r="A40" s="5" t="s">
        <v>26</v>
      </c>
      <c r="B40" s="11" t="s">
        <v>25</v>
      </c>
      <c r="C40" s="2" t="s">
        <v>5</v>
      </c>
    </row>
    <row r="41" spans="1:3" x14ac:dyDescent="0.25">
      <c r="A41" s="6" t="s">
        <v>17</v>
      </c>
      <c r="B41" s="11" t="s">
        <v>25</v>
      </c>
      <c r="C41" s="4">
        <v>79.8</v>
      </c>
    </row>
    <row r="42" spans="1:3" x14ac:dyDescent="0.25">
      <c r="A42" s="6" t="s">
        <v>19</v>
      </c>
      <c r="B42" s="11" t="s">
        <v>25</v>
      </c>
      <c r="C42" s="4">
        <v>79.8</v>
      </c>
    </row>
    <row r="43" spans="1:3" ht="27.75" customHeight="1" x14ac:dyDescent="0.25">
      <c r="A43" s="5" t="s">
        <v>27</v>
      </c>
      <c r="B43" s="11" t="s">
        <v>28</v>
      </c>
      <c r="C43" s="2" t="s">
        <v>5</v>
      </c>
    </row>
    <row r="44" spans="1:3" x14ac:dyDescent="0.25">
      <c r="A44" s="6" t="s">
        <v>17</v>
      </c>
      <c r="B44" s="11" t="s">
        <v>28</v>
      </c>
      <c r="C44" s="8">
        <v>181284</v>
      </c>
    </row>
    <row r="45" spans="1:3" ht="17.25" customHeight="1" x14ac:dyDescent="0.25">
      <c r="A45" s="5" t="s">
        <v>29</v>
      </c>
      <c r="B45" s="11" t="s">
        <v>30</v>
      </c>
      <c r="C45" s="2" t="s">
        <v>5</v>
      </c>
    </row>
    <row r="46" spans="1:3" ht="13.5" customHeight="1" x14ac:dyDescent="0.25">
      <c r="A46" s="6" t="s">
        <v>17</v>
      </c>
      <c r="B46" s="11" t="s">
        <v>30</v>
      </c>
      <c r="C46" s="4">
        <v>33</v>
      </c>
    </row>
    <row r="47" spans="1:3" ht="17.25" customHeight="1" x14ac:dyDescent="0.25">
      <c r="A47" s="5" t="s">
        <v>31</v>
      </c>
      <c r="B47" s="11" t="s">
        <v>5</v>
      </c>
      <c r="C47" s="2" t="s">
        <v>5</v>
      </c>
    </row>
    <row r="48" spans="1:3" ht="14.25" customHeight="1" x14ac:dyDescent="0.25">
      <c r="A48" s="6" t="s">
        <v>17</v>
      </c>
      <c r="B48" s="11" t="s">
        <v>32</v>
      </c>
      <c r="C48" s="4">
        <v>0.72</v>
      </c>
    </row>
    <row r="49" spans="1:21" ht="14.25" customHeight="1" x14ac:dyDescent="0.25">
      <c r="A49" s="6" t="s">
        <v>19</v>
      </c>
      <c r="B49" s="11" t="s">
        <v>32</v>
      </c>
      <c r="C49" s="4">
        <v>0.91</v>
      </c>
    </row>
    <row r="50" spans="1:21" ht="17.25" customHeight="1" x14ac:dyDescent="0.25">
      <c r="A50" s="5" t="s">
        <v>33</v>
      </c>
      <c r="B50" s="11" t="s">
        <v>5</v>
      </c>
      <c r="C50" s="2" t="s">
        <v>5</v>
      </c>
    </row>
    <row r="51" spans="1:21" x14ac:dyDescent="0.25">
      <c r="A51" s="6" t="s">
        <v>17</v>
      </c>
      <c r="B51" s="11" t="s">
        <v>34</v>
      </c>
      <c r="C51" s="4">
        <v>1.04</v>
      </c>
    </row>
    <row r="52" spans="1:21" x14ac:dyDescent="0.25">
      <c r="A52" s="6" t="s">
        <v>19</v>
      </c>
      <c r="B52" s="11" t="s">
        <v>34</v>
      </c>
      <c r="C52" s="4">
        <v>1.2</v>
      </c>
    </row>
    <row r="53" spans="1:21" ht="18" hidden="1" customHeight="1" x14ac:dyDescent="0.25">
      <c r="A53" s="5" t="s">
        <v>35</v>
      </c>
      <c r="B53" s="11" t="s">
        <v>36</v>
      </c>
      <c r="C53" s="2" t="s">
        <v>5</v>
      </c>
    </row>
    <row r="54" spans="1:21" ht="15" hidden="1" customHeight="1" x14ac:dyDescent="0.25">
      <c r="A54" s="34" t="s">
        <v>17</v>
      </c>
      <c r="B54" s="29" t="s">
        <v>36</v>
      </c>
      <c r="C54" s="35"/>
    </row>
    <row r="55" spans="1:21" ht="15" hidden="1" customHeight="1" x14ac:dyDescent="0.25">
      <c r="A55" s="34"/>
      <c r="B55" s="29"/>
      <c r="C55" s="35"/>
    </row>
    <row r="56" spans="1:21" ht="15" hidden="1" customHeight="1" x14ac:dyDescent="0.25">
      <c r="A56" s="34" t="s">
        <v>19</v>
      </c>
      <c r="B56" s="29" t="s">
        <v>36</v>
      </c>
      <c r="C56" s="35"/>
    </row>
    <row r="57" spans="1:21" ht="15" hidden="1" customHeight="1" x14ac:dyDescent="0.25">
      <c r="A57" s="34"/>
      <c r="B57" s="29"/>
      <c r="C57" s="35"/>
    </row>
    <row r="58" spans="1:21" ht="25.5" x14ac:dyDescent="0.25">
      <c r="A58" s="3" t="s">
        <v>37</v>
      </c>
      <c r="B58" s="11" t="s">
        <v>5</v>
      </c>
      <c r="C58" s="2" t="s">
        <v>5</v>
      </c>
    </row>
    <row r="59" spans="1:21" ht="32.25" customHeight="1" x14ac:dyDescent="0.25">
      <c r="A59" s="10" t="s">
        <v>38</v>
      </c>
      <c r="B59" s="11" t="s">
        <v>14</v>
      </c>
      <c r="C59" s="9">
        <f>SUM(C60:C63)</f>
        <v>7575.9302799999996</v>
      </c>
      <c r="D59" s="9">
        <f t="shared" ref="D59:U59" si="6">SUM(D60:D63)</f>
        <v>0</v>
      </c>
      <c r="E59" s="9">
        <f t="shared" si="6"/>
        <v>3485.7</v>
      </c>
      <c r="F59" s="9">
        <f t="shared" si="6"/>
        <v>798.64</v>
      </c>
      <c r="G59" s="9">
        <f t="shared" si="6"/>
        <v>0</v>
      </c>
      <c r="H59" s="9">
        <f t="shared" si="6"/>
        <v>0</v>
      </c>
      <c r="I59" s="9">
        <f t="shared" si="6"/>
        <v>0</v>
      </c>
      <c r="J59" s="9">
        <f t="shared" si="6"/>
        <v>0</v>
      </c>
      <c r="K59" s="9">
        <f t="shared" si="6"/>
        <v>0</v>
      </c>
      <c r="L59" s="9">
        <f t="shared" si="6"/>
        <v>0</v>
      </c>
      <c r="M59" s="9">
        <f t="shared" si="6"/>
        <v>0</v>
      </c>
      <c r="N59" s="9">
        <f t="shared" si="6"/>
        <v>0</v>
      </c>
      <c r="O59" s="9">
        <f t="shared" si="6"/>
        <v>0</v>
      </c>
      <c r="P59" s="9">
        <f t="shared" si="6"/>
        <v>0</v>
      </c>
      <c r="Q59" s="9">
        <f t="shared" si="6"/>
        <v>0</v>
      </c>
      <c r="R59" s="9">
        <f t="shared" si="6"/>
        <v>1482.02</v>
      </c>
      <c r="S59" s="9">
        <f t="shared" si="6"/>
        <v>0</v>
      </c>
      <c r="T59" s="9">
        <f t="shared" si="6"/>
        <v>1177.6202800000001</v>
      </c>
      <c r="U59" s="9">
        <f t="shared" si="6"/>
        <v>631.95000000000005</v>
      </c>
    </row>
    <row r="60" spans="1:21" ht="15.75" customHeight="1" x14ac:dyDescent="0.25">
      <c r="A60" s="6" t="s">
        <v>39</v>
      </c>
      <c r="B60" s="11" t="s">
        <v>14</v>
      </c>
      <c r="C60" s="17">
        <f>E60+F60+G60+H60+I60+J60+K60+L60+M60+N60+O60+P60+Q60+R60+S60+T60+U60+V60</f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</row>
    <row r="61" spans="1:21" ht="15.75" customHeight="1" x14ac:dyDescent="0.25">
      <c r="A61" s="6" t="s">
        <v>40</v>
      </c>
      <c r="B61" s="11" t="s">
        <v>14</v>
      </c>
      <c r="C61" s="17">
        <f>E61+F61+G61+H61+I61+J61+K61+L61+M61+N61+O61+P61+Q61+R61+S61+T61+U61+V61</f>
        <v>2280.66</v>
      </c>
      <c r="D61" s="17">
        <v>0</v>
      </c>
      <c r="E61" s="17">
        <v>0</v>
      </c>
      <c r="F61" s="17">
        <v>798.64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1482.02</v>
      </c>
      <c r="S61" s="17">
        <v>0</v>
      </c>
      <c r="T61" s="17">
        <v>0</v>
      </c>
      <c r="U61" s="17">
        <v>0</v>
      </c>
    </row>
    <row r="62" spans="1:21" ht="15.75" customHeight="1" x14ac:dyDescent="0.25">
      <c r="A62" s="6" t="s">
        <v>41</v>
      </c>
      <c r="B62" s="11" t="s">
        <v>14</v>
      </c>
      <c r="C62" s="17">
        <f>E62+F62+G62+H62+I62+J62+K62+L62+M62+N62+O62+P62+Q62+R62+S62+T62+U62+V62</f>
        <v>4663.3202799999999</v>
      </c>
      <c r="D62" s="17">
        <v>0</v>
      </c>
      <c r="E62" s="17">
        <v>3485.7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1177.6202800000001</v>
      </c>
      <c r="U62" s="17">
        <v>0</v>
      </c>
    </row>
    <row r="63" spans="1:21" ht="15.75" customHeight="1" x14ac:dyDescent="0.25">
      <c r="A63" s="6" t="s">
        <v>42</v>
      </c>
      <c r="B63" s="11" t="s">
        <v>14</v>
      </c>
      <c r="C63" s="17">
        <f>E63+F63+G63+H63+I63+J63+K63+L63+M63+N63+O63+P63+Q63+R63+S63+T63+U63+V63</f>
        <v>631.95000000000005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631.95000000000005</v>
      </c>
    </row>
    <row r="64" spans="1:21" ht="9.75" customHeight="1" x14ac:dyDescent="0.25">
      <c r="A64" s="3" t="s">
        <v>43</v>
      </c>
      <c r="B64" s="29" t="s">
        <v>14</v>
      </c>
      <c r="C64" s="36">
        <f>SUM(C66:C69)</f>
        <v>7575.9302799999996</v>
      </c>
      <c r="D64" s="36">
        <f t="shared" ref="D64:U64" si="7">SUM(D66:D69)</f>
        <v>0</v>
      </c>
      <c r="E64" s="36">
        <f t="shared" si="7"/>
        <v>3485.7</v>
      </c>
      <c r="F64" s="36">
        <f t="shared" si="7"/>
        <v>798.64</v>
      </c>
      <c r="G64" s="36">
        <f t="shared" si="7"/>
        <v>0</v>
      </c>
      <c r="H64" s="36">
        <f t="shared" si="7"/>
        <v>0</v>
      </c>
      <c r="I64" s="36">
        <f t="shared" si="7"/>
        <v>0</v>
      </c>
      <c r="J64" s="36">
        <f t="shared" si="7"/>
        <v>0</v>
      </c>
      <c r="K64" s="36">
        <f t="shared" si="7"/>
        <v>0</v>
      </c>
      <c r="L64" s="36">
        <f t="shared" si="7"/>
        <v>0</v>
      </c>
      <c r="M64" s="36">
        <f t="shared" si="7"/>
        <v>0</v>
      </c>
      <c r="N64" s="36">
        <f t="shared" si="7"/>
        <v>0</v>
      </c>
      <c r="O64" s="36">
        <f t="shared" si="7"/>
        <v>0</v>
      </c>
      <c r="P64" s="36">
        <f t="shared" si="7"/>
        <v>0</v>
      </c>
      <c r="Q64" s="36">
        <f t="shared" si="7"/>
        <v>0</v>
      </c>
      <c r="R64" s="36">
        <f t="shared" si="7"/>
        <v>1482.02</v>
      </c>
      <c r="S64" s="36">
        <f t="shared" si="7"/>
        <v>0</v>
      </c>
      <c r="T64" s="36">
        <f t="shared" si="7"/>
        <v>1177.6202800000001</v>
      </c>
      <c r="U64" s="36">
        <f t="shared" si="7"/>
        <v>631.95000000000005</v>
      </c>
    </row>
    <row r="65" spans="1:22" ht="9.75" customHeight="1" x14ac:dyDescent="0.25">
      <c r="A65" s="3" t="s">
        <v>91</v>
      </c>
      <c r="B65" s="29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1:22" ht="15.75" customHeight="1" x14ac:dyDescent="0.25">
      <c r="A66" s="6" t="s">
        <v>39</v>
      </c>
      <c r="B66" s="11" t="s">
        <v>14</v>
      </c>
      <c r="C66" s="17">
        <f>E66+F66+G66+H66+I66+J66+K66+L66+M66+N66+O66+P66+Q66+R66+S66+T66+U66+V66</f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</row>
    <row r="67" spans="1:22" ht="15.75" customHeight="1" x14ac:dyDescent="0.25">
      <c r="A67" s="6" t="s">
        <v>40</v>
      </c>
      <c r="B67" s="11" t="s">
        <v>14</v>
      </c>
      <c r="C67" s="17">
        <f>E67+F67+G67+H67+I67+J67+K67+L67+M67+N67+O67+P67+Q67+R67+S67+T67+U67+V67</f>
        <v>2280.66</v>
      </c>
      <c r="D67" s="17">
        <v>0</v>
      </c>
      <c r="E67" s="17">
        <v>0</v>
      </c>
      <c r="F67" s="17">
        <v>798.64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1482.02</v>
      </c>
      <c r="S67" s="17">
        <v>0</v>
      </c>
      <c r="T67" s="17">
        <v>0</v>
      </c>
      <c r="U67" s="17">
        <v>0</v>
      </c>
    </row>
    <row r="68" spans="1:22" ht="15.75" customHeight="1" x14ac:dyDescent="0.25">
      <c r="A68" s="6" t="s">
        <v>41</v>
      </c>
      <c r="B68" s="11" t="s">
        <v>14</v>
      </c>
      <c r="C68" s="17">
        <f>E68+F68+G68+H68+I68+J68+K68+L68+M68+N68+O68+P68+Q68+R68+S68+T68+U68+V68</f>
        <v>4663.3202799999999</v>
      </c>
      <c r="D68" s="17">
        <v>0</v>
      </c>
      <c r="E68" s="17">
        <v>3485.7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1177.6202800000001</v>
      </c>
      <c r="U68" s="17">
        <v>0</v>
      </c>
    </row>
    <row r="69" spans="1:22" s="20" customFormat="1" ht="15.75" customHeight="1" x14ac:dyDescent="0.25">
      <c r="A69" s="6" t="s">
        <v>42</v>
      </c>
      <c r="B69" s="11" t="s">
        <v>14</v>
      </c>
      <c r="C69" s="17">
        <f>E69+F69+G69+H69+I69+J69+K69+L69+M69+N69+O69+P69+Q69+R69+S69+T69+U69+V69</f>
        <v>631.95000000000005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631.95000000000005</v>
      </c>
      <c r="V69" s="19"/>
    </row>
    <row r="70" spans="1:22" s="21" customFormat="1" hidden="1" x14ac:dyDescent="0.25">
      <c r="B70" s="22"/>
      <c r="V70" s="23"/>
    </row>
    <row r="71" spans="1:22" s="21" customFormat="1" hidden="1" x14ac:dyDescent="0.25">
      <c r="B71" s="22"/>
      <c r="V71" s="23"/>
    </row>
    <row r="72" spans="1:22" s="21" customFormat="1" ht="72.75" customHeight="1" x14ac:dyDescent="0.25">
      <c r="B72" s="22"/>
      <c r="V72" s="23"/>
    </row>
    <row r="73" spans="1:22" s="26" customFormat="1" ht="15.75" x14ac:dyDescent="0.25">
      <c r="B73" s="47" t="s">
        <v>92</v>
      </c>
      <c r="C73" s="47"/>
      <c r="G73" s="47" t="s">
        <v>94</v>
      </c>
      <c r="H73" s="47"/>
      <c r="V73" s="27"/>
    </row>
    <row r="74" spans="1:22" s="26" customFormat="1" ht="15.75" x14ac:dyDescent="0.25">
      <c r="V74" s="27"/>
    </row>
    <row r="75" spans="1:22" s="26" customFormat="1" ht="42.75" customHeight="1" x14ac:dyDescent="0.25">
      <c r="V75" s="27"/>
    </row>
    <row r="76" spans="1:22" s="26" customFormat="1" ht="15.75" x14ac:dyDescent="0.25">
      <c r="B76" s="48" t="s">
        <v>93</v>
      </c>
      <c r="C76" s="48"/>
      <c r="G76" s="47" t="s">
        <v>95</v>
      </c>
      <c r="H76" s="47"/>
      <c r="V76" s="27"/>
    </row>
    <row r="77" spans="1:22" s="26" customFormat="1" ht="15.75" x14ac:dyDescent="0.25">
      <c r="B77" s="48"/>
      <c r="C77" s="48"/>
      <c r="G77" s="47"/>
      <c r="H77" s="47"/>
      <c r="V77" s="27"/>
    </row>
    <row r="78" spans="1:22" s="26" customFormat="1" ht="15.75" x14ac:dyDescent="0.25">
      <c r="V78" s="27"/>
    </row>
    <row r="79" spans="1:22" s="21" customFormat="1" ht="28.5" customHeight="1" x14ac:dyDescent="0.25">
      <c r="B79" s="22"/>
      <c r="V79" s="23"/>
    </row>
    <row r="80" spans="1:22" s="21" customFormat="1" x14ac:dyDescent="0.25">
      <c r="B80" s="22"/>
      <c r="V80" s="23"/>
    </row>
    <row r="81" spans="1:22" s="21" customFormat="1" x14ac:dyDescent="0.25">
      <c r="A81" s="43" t="s">
        <v>96</v>
      </c>
      <c r="B81" s="43"/>
      <c r="C81" s="43"/>
      <c r="V81" s="23"/>
    </row>
    <row r="82" spans="1:22" s="21" customFormat="1" x14ac:dyDescent="0.25">
      <c r="B82" s="22"/>
      <c r="V82" s="23"/>
    </row>
    <row r="83" spans="1:22" s="21" customFormat="1" x14ac:dyDescent="0.25">
      <c r="B83" s="22"/>
      <c r="V83" s="23"/>
    </row>
    <row r="84" spans="1:22" s="21" customFormat="1" x14ac:dyDescent="0.25">
      <c r="B84" s="22"/>
      <c r="V84" s="23"/>
    </row>
    <row r="85" spans="1:22" s="21" customFormat="1" x14ac:dyDescent="0.25">
      <c r="B85" s="22"/>
      <c r="V85" s="23"/>
    </row>
    <row r="86" spans="1:22" s="21" customFormat="1" x14ac:dyDescent="0.25">
      <c r="B86" s="22"/>
      <c r="V86" s="23"/>
    </row>
    <row r="87" spans="1:22" s="21" customFormat="1" x14ac:dyDescent="0.25">
      <c r="B87" s="22"/>
      <c r="V87" s="23"/>
    </row>
    <row r="88" spans="1:22" s="21" customFormat="1" x14ac:dyDescent="0.25">
      <c r="B88" s="22"/>
      <c r="V88" s="23"/>
    </row>
    <row r="89" spans="1:22" s="21" customFormat="1" x14ac:dyDescent="0.25">
      <c r="B89" s="22"/>
      <c r="V89" s="23"/>
    </row>
    <row r="90" spans="1:22" s="21" customFormat="1" x14ac:dyDescent="0.25">
      <c r="B90" s="22"/>
      <c r="V90" s="23"/>
    </row>
    <row r="91" spans="1:22" s="21" customFormat="1" x14ac:dyDescent="0.25">
      <c r="B91" s="22"/>
      <c r="V91" s="23"/>
    </row>
    <row r="92" spans="1:22" s="21" customFormat="1" x14ac:dyDescent="0.25">
      <c r="B92" s="22"/>
      <c r="V92" s="23"/>
    </row>
    <row r="93" spans="1:22" s="21" customFormat="1" x14ac:dyDescent="0.25">
      <c r="B93" s="22"/>
      <c r="V93" s="23"/>
    </row>
    <row r="94" spans="1:22" s="21" customFormat="1" x14ac:dyDescent="0.25">
      <c r="B94" s="22"/>
      <c r="V94" s="23"/>
    </row>
    <row r="95" spans="1:22" s="21" customFormat="1" x14ac:dyDescent="0.25">
      <c r="B95" s="22"/>
      <c r="V95" s="23"/>
    </row>
    <row r="96" spans="1:22" s="21" customFormat="1" x14ac:dyDescent="0.25">
      <c r="B96" s="22"/>
      <c r="V96" s="23"/>
    </row>
    <row r="97" spans="2:22" s="21" customFormat="1" x14ac:dyDescent="0.25">
      <c r="B97" s="22"/>
      <c r="V97" s="23"/>
    </row>
    <row r="98" spans="2:22" s="21" customFormat="1" x14ac:dyDescent="0.25">
      <c r="B98" s="22"/>
      <c r="V98" s="23"/>
    </row>
    <row r="99" spans="2:22" s="21" customFormat="1" x14ac:dyDescent="0.25">
      <c r="B99" s="22"/>
      <c r="V99" s="23"/>
    </row>
    <row r="100" spans="2:22" s="21" customFormat="1" x14ac:dyDescent="0.25">
      <c r="B100" s="22"/>
      <c r="V100" s="23"/>
    </row>
    <row r="101" spans="2:22" s="21" customFormat="1" x14ac:dyDescent="0.25">
      <c r="B101" s="22"/>
      <c r="V101" s="23"/>
    </row>
    <row r="102" spans="2:22" s="21" customFormat="1" x14ac:dyDescent="0.25">
      <c r="B102" s="22"/>
      <c r="V102" s="23"/>
    </row>
    <row r="103" spans="2:22" s="21" customFormat="1" x14ac:dyDescent="0.25">
      <c r="B103" s="22"/>
      <c r="V103" s="23"/>
    </row>
    <row r="104" spans="2:22" s="21" customFormat="1" x14ac:dyDescent="0.25">
      <c r="B104" s="22"/>
      <c r="V104" s="23"/>
    </row>
    <row r="105" spans="2:22" s="21" customFormat="1" x14ac:dyDescent="0.25">
      <c r="B105" s="22"/>
      <c r="V105" s="23"/>
    </row>
    <row r="106" spans="2:22" s="21" customFormat="1" x14ac:dyDescent="0.25">
      <c r="B106" s="22"/>
      <c r="V106" s="23"/>
    </row>
    <row r="107" spans="2:22" s="21" customFormat="1" x14ac:dyDescent="0.25">
      <c r="B107" s="22"/>
      <c r="V107" s="23"/>
    </row>
    <row r="108" spans="2:22" s="21" customFormat="1" x14ac:dyDescent="0.25">
      <c r="B108" s="22"/>
      <c r="V108" s="23"/>
    </row>
    <row r="109" spans="2:22" s="21" customFormat="1" x14ac:dyDescent="0.25">
      <c r="B109" s="22"/>
      <c r="V109" s="23"/>
    </row>
    <row r="110" spans="2:22" s="21" customFormat="1" x14ac:dyDescent="0.25">
      <c r="B110" s="22"/>
      <c r="V110" s="23"/>
    </row>
    <row r="111" spans="2:22" s="21" customFormat="1" x14ac:dyDescent="0.25">
      <c r="B111" s="22"/>
      <c r="V111" s="23"/>
    </row>
    <row r="112" spans="2:22" s="21" customFormat="1" x14ac:dyDescent="0.25">
      <c r="B112" s="22"/>
      <c r="V112" s="23"/>
    </row>
    <row r="113" spans="2:22" s="21" customFormat="1" x14ac:dyDescent="0.25">
      <c r="B113" s="22"/>
      <c r="V113" s="23"/>
    </row>
    <row r="114" spans="2:22" s="21" customFormat="1" x14ac:dyDescent="0.25">
      <c r="B114" s="22"/>
      <c r="V114" s="23"/>
    </row>
    <row r="115" spans="2:22" s="21" customFormat="1" x14ac:dyDescent="0.25">
      <c r="B115" s="22"/>
      <c r="V115" s="23"/>
    </row>
    <row r="116" spans="2:22" s="21" customFormat="1" x14ac:dyDescent="0.25">
      <c r="B116" s="22"/>
      <c r="V116" s="23"/>
    </row>
    <row r="117" spans="2:22" s="21" customFormat="1" x14ac:dyDescent="0.25">
      <c r="B117" s="22"/>
      <c r="V117" s="23"/>
    </row>
    <row r="118" spans="2:22" s="21" customFormat="1" x14ac:dyDescent="0.25">
      <c r="B118" s="22"/>
      <c r="V118" s="23"/>
    </row>
    <row r="119" spans="2:22" s="21" customFormat="1" x14ac:dyDescent="0.25">
      <c r="B119" s="22"/>
      <c r="V119" s="23"/>
    </row>
    <row r="120" spans="2:22" s="21" customFormat="1" x14ac:dyDescent="0.25">
      <c r="B120" s="22"/>
      <c r="V120" s="23"/>
    </row>
    <row r="121" spans="2:22" s="21" customFormat="1" x14ac:dyDescent="0.25">
      <c r="B121" s="22"/>
      <c r="V121" s="23"/>
    </row>
    <row r="122" spans="2:22" s="21" customFormat="1" x14ac:dyDescent="0.25">
      <c r="B122" s="22"/>
      <c r="V122" s="23"/>
    </row>
    <row r="123" spans="2:22" s="21" customFormat="1" x14ac:dyDescent="0.25">
      <c r="B123" s="22"/>
      <c r="V123" s="23"/>
    </row>
    <row r="124" spans="2:22" s="21" customFormat="1" x14ac:dyDescent="0.25">
      <c r="B124" s="22"/>
      <c r="V124" s="23"/>
    </row>
    <row r="125" spans="2:22" s="21" customFormat="1" x14ac:dyDescent="0.25">
      <c r="B125" s="22"/>
      <c r="V125" s="23"/>
    </row>
    <row r="126" spans="2:22" s="21" customFormat="1" x14ac:dyDescent="0.25">
      <c r="B126" s="22"/>
      <c r="V126" s="23"/>
    </row>
    <row r="127" spans="2:22" s="21" customFormat="1" x14ac:dyDescent="0.25">
      <c r="B127" s="22"/>
      <c r="V127" s="23"/>
    </row>
    <row r="128" spans="2:22" s="21" customFormat="1" x14ac:dyDescent="0.25">
      <c r="B128" s="22"/>
      <c r="V128" s="23"/>
    </row>
    <row r="129" spans="2:22" s="21" customFormat="1" x14ac:dyDescent="0.25">
      <c r="B129" s="22"/>
      <c r="V129" s="23"/>
    </row>
    <row r="130" spans="2:22" s="21" customFormat="1" x14ac:dyDescent="0.25">
      <c r="B130" s="22"/>
      <c r="V130" s="23"/>
    </row>
    <row r="131" spans="2:22" s="21" customFormat="1" x14ac:dyDescent="0.25">
      <c r="B131" s="22"/>
      <c r="V131" s="23"/>
    </row>
    <row r="132" spans="2:22" s="21" customFormat="1" x14ac:dyDescent="0.25">
      <c r="B132" s="22"/>
      <c r="V132" s="23"/>
    </row>
    <row r="133" spans="2:22" s="21" customFormat="1" x14ac:dyDescent="0.25">
      <c r="B133" s="22"/>
      <c r="V133" s="23"/>
    </row>
    <row r="134" spans="2:22" s="21" customFormat="1" x14ac:dyDescent="0.25">
      <c r="B134" s="22"/>
      <c r="V134" s="23"/>
    </row>
    <row r="135" spans="2:22" s="21" customFormat="1" x14ac:dyDescent="0.25">
      <c r="B135" s="22"/>
      <c r="V135" s="23"/>
    </row>
    <row r="136" spans="2:22" s="21" customFormat="1" x14ac:dyDescent="0.25">
      <c r="B136" s="22"/>
      <c r="V136" s="23"/>
    </row>
    <row r="137" spans="2:22" s="21" customFormat="1" x14ac:dyDescent="0.25">
      <c r="B137" s="22"/>
      <c r="V137" s="23"/>
    </row>
    <row r="138" spans="2:22" s="21" customFormat="1" x14ac:dyDescent="0.25">
      <c r="B138" s="22"/>
      <c r="V138" s="23"/>
    </row>
    <row r="139" spans="2:22" s="21" customFormat="1" x14ac:dyDescent="0.25">
      <c r="B139" s="22"/>
      <c r="V139" s="23"/>
    </row>
    <row r="140" spans="2:22" s="21" customFormat="1" x14ac:dyDescent="0.25">
      <c r="B140" s="22"/>
      <c r="V140" s="23"/>
    </row>
    <row r="141" spans="2:22" s="21" customFormat="1" x14ac:dyDescent="0.25">
      <c r="B141" s="22"/>
      <c r="V141" s="23"/>
    </row>
    <row r="142" spans="2:22" s="21" customFormat="1" x14ac:dyDescent="0.25">
      <c r="B142" s="22"/>
      <c r="V142" s="23"/>
    </row>
    <row r="143" spans="2:22" s="21" customFormat="1" x14ac:dyDescent="0.25">
      <c r="B143" s="22"/>
      <c r="V143" s="23"/>
    </row>
    <row r="144" spans="2:22" s="21" customFormat="1" x14ac:dyDescent="0.25">
      <c r="B144" s="22"/>
      <c r="V144" s="23"/>
    </row>
    <row r="145" spans="2:22" s="21" customFormat="1" x14ac:dyDescent="0.25">
      <c r="B145" s="22"/>
      <c r="V145" s="23"/>
    </row>
    <row r="146" spans="2:22" s="21" customFormat="1" x14ac:dyDescent="0.25">
      <c r="B146" s="22"/>
      <c r="V146" s="23"/>
    </row>
    <row r="147" spans="2:22" s="21" customFormat="1" x14ac:dyDescent="0.25">
      <c r="B147" s="22"/>
      <c r="V147" s="23"/>
    </row>
    <row r="148" spans="2:22" s="21" customFormat="1" x14ac:dyDescent="0.25">
      <c r="B148" s="22"/>
      <c r="V148" s="23"/>
    </row>
    <row r="149" spans="2:22" s="21" customFormat="1" x14ac:dyDescent="0.25">
      <c r="B149" s="22"/>
      <c r="V149" s="23"/>
    </row>
    <row r="150" spans="2:22" s="21" customFormat="1" x14ac:dyDescent="0.25">
      <c r="B150" s="22"/>
      <c r="V150" s="23"/>
    </row>
    <row r="151" spans="2:22" s="21" customFormat="1" x14ac:dyDescent="0.25">
      <c r="B151" s="22"/>
      <c r="V151" s="23"/>
    </row>
    <row r="152" spans="2:22" s="21" customFormat="1" x14ac:dyDescent="0.25">
      <c r="B152" s="22"/>
      <c r="V152" s="23"/>
    </row>
    <row r="153" spans="2:22" s="21" customFormat="1" x14ac:dyDescent="0.25">
      <c r="B153" s="22"/>
      <c r="V153" s="23"/>
    </row>
    <row r="154" spans="2:22" s="21" customFormat="1" x14ac:dyDescent="0.25">
      <c r="B154" s="22"/>
      <c r="V154" s="23"/>
    </row>
    <row r="155" spans="2:22" s="21" customFormat="1" x14ac:dyDescent="0.25">
      <c r="B155" s="22"/>
      <c r="V155" s="23"/>
    </row>
    <row r="156" spans="2:22" s="21" customFormat="1" x14ac:dyDescent="0.25">
      <c r="B156" s="22"/>
      <c r="V156" s="23"/>
    </row>
    <row r="157" spans="2:22" s="21" customFormat="1" x14ac:dyDescent="0.25">
      <c r="B157" s="22"/>
      <c r="V157" s="23"/>
    </row>
    <row r="158" spans="2:22" s="21" customFormat="1" x14ac:dyDescent="0.25">
      <c r="B158" s="22"/>
      <c r="V158" s="23"/>
    </row>
    <row r="159" spans="2:22" s="21" customFormat="1" x14ac:dyDescent="0.25">
      <c r="B159" s="22"/>
      <c r="V159" s="23"/>
    </row>
    <row r="160" spans="2:22" s="21" customFormat="1" x14ac:dyDescent="0.25">
      <c r="B160" s="22"/>
      <c r="V160" s="23"/>
    </row>
    <row r="161" spans="2:22" s="21" customFormat="1" x14ac:dyDescent="0.25">
      <c r="B161" s="22"/>
      <c r="V161" s="23"/>
    </row>
    <row r="162" spans="2:22" s="21" customFormat="1" x14ac:dyDescent="0.25">
      <c r="B162" s="22"/>
      <c r="V162" s="23"/>
    </row>
    <row r="163" spans="2:22" s="21" customFormat="1" x14ac:dyDescent="0.25">
      <c r="B163" s="22"/>
      <c r="V163" s="23"/>
    </row>
    <row r="164" spans="2:22" s="21" customFormat="1" x14ac:dyDescent="0.25">
      <c r="B164" s="22"/>
      <c r="V164" s="23"/>
    </row>
    <row r="165" spans="2:22" s="21" customFormat="1" x14ac:dyDescent="0.25">
      <c r="B165" s="22"/>
      <c r="V165" s="23"/>
    </row>
    <row r="166" spans="2:22" s="21" customFormat="1" x14ac:dyDescent="0.25">
      <c r="B166" s="22"/>
      <c r="V166" s="23"/>
    </row>
    <row r="167" spans="2:22" s="21" customFormat="1" x14ac:dyDescent="0.25">
      <c r="B167" s="22"/>
      <c r="V167" s="23"/>
    </row>
    <row r="168" spans="2:22" s="21" customFormat="1" x14ac:dyDescent="0.25">
      <c r="B168" s="22"/>
      <c r="V168" s="23"/>
    </row>
    <row r="169" spans="2:22" s="21" customFormat="1" x14ac:dyDescent="0.25">
      <c r="B169" s="22"/>
      <c r="V169" s="23"/>
    </row>
    <row r="170" spans="2:22" s="21" customFormat="1" x14ac:dyDescent="0.25">
      <c r="B170" s="22"/>
      <c r="V170" s="23"/>
    </row>
    <row r="171" spans="2:22" s="21" customFormat="1" x14ac:dyDescent="0.25">
      <c r="B171" s="22"/>
      <c r="V171" s="23"/>
    </row>
    <row r="172" spans="2:22" s="21" customFormat="1" x14ac:dyDescent="0.25">
      <c r="B172" s="22"/>
      <c r="V172" s="23"/>
    </row>
    <row r="173" spans="2:22" s="21" customFormat="1" x14ac:dyDescent="0.25">
      <c r="B173" s="22"/>
      <c r="V173" s="23"/>
    </row>
    <row r="174" spans="2:22" s="21" customFormat="1" x14ac:dyDescent="0.25">
      <c r="B174" s="22"/>
      <c r="V174" s="23"/>
    </row>
    <row r="175" spans="2:22" s="21" customFormat="1" x14ac:dyDescent="0.25">
      <c r="B175" s="22"/>
      <c r="V175" s="23"/>
    </row>
    <row r="176" spans="2:22" s="21" customFormat="1" x14ac:dyDescent="0.25">
      <c r="B176" s="22"/>
      <c r="V176" s="23"/>
    </row>
    <row r="177" spans="2:22" s="21" customFormat="1" x14ac:dyDescent="0.25">
      <c r="B177" s="22"/>
      <c r="V177" s="23"/>
    </row>
    <row r="178" spans="2:22" s="21" customFormat="1" x14ac:dyDescent="0.25">
      <c r="B178" s="22"/>
      <c r="V178" s="23"/>
    </row>
    <row r="179" spans="2:22" s="21" customFormat="1" x14ac:dyDescent="0.25">
      <c r="B179" s="22"/>
      <c r="V179" s="23"/>
    </row>
    <row r="180" spans="2:22" s="21" customFormat="1" x14ac:dyDescent="0.25">
      <c r="B180" s="22"/>
      <c r="V180" s="23"/>
    </row>
    <row r="181" spans="2:22" s="21" customFormat="1" x14ac:dyDescent="0.25">
      <c r="B181" s="22"/>
      <c r="V181" s="23"/>
    </row>
    <row r="182" spans="2:22" s="21" customFormat="1" x14ac:dyDescent="0.25">
      <c r="B182" s="22"/>
      <c r="V182" s="23"/>
    </row>
    <row r="183" spans="2:22" s="21" customFormat="1" x14ac:dyDescent="0.25">
      <c r="B183" s="22"/>
      <c r="V183" s="23"/>
    </row>
    <row r="184" spans="2:22" s="21" customFormat="1" x14ac:dyDescent="0.25">
      <c r="B184" s="22"/>
      <c r="V184" s="23"/>
    </row>
    <row r="185" spans="2:22" s="21" customFormat="1" x14ac:dyDescent="0.25">
      <c r="B185" s="22"/>
      <c r="V185" s="23"/>
    </row>
    <row r="186" spans="2:22" s="21" customFormat="1" x14ac:dyDescent="0.25">
      <c r="B186" s="22"/>
      <c r="V186" s="23"/>
    </row>
    <row r="187" spans="2:22" s="21" customFormat="1" x14ac:dyDescent="0.25">
      <c r="B187" s="22"/>
      <c r="V187" s="23"/>
    </row>
    <row r="188" spans="2:22" s="21" customFormat="1" x14ac:dyDescent="0.25">
      <c r="B188" s="22"/>
      <c r="V188" s="23"/>
    </row>
    <row r="189" spans="2:22" s="21" customFormat="1" x14ac:dyDescent="0.25">
      <c r="B189" s="22"/>
      <c r="V189" s="23"/>
    </row>
    <row r="190" spans="2:22" s="21" customFormat="1" x14ac:dyDescent="0.25">
      <c r="B190" s="22"/>
      <c r="V190" s="23"/>
    </row>
    <row r="191" spans="2:22" s="21" customFormat="1" x14ac:dyDescent="0.25">
      <c r="B191" s="22"/>
      <c r="V191" s="23"/>
    </row>
    <row r="192" spans="2:22" s="21" customFormat="1" x14ac:dyDescent="0.25">
      <c r="B192" s="22"/>
      <c r="V192" s="23"/>
    </row>
    <row r="193" spans="2:22" s="21" customFormat="1" x14ac:dyDescent="0.25">
      <c r="B193" s="22"/>
      <c r="V193" s="23"/>
    </row>
    <row r="194" spans="2:22" s="21" customFormat="1" x14ac:dyDescent="0.25">
      <c r="B194" s="22"/>
      <c r="V194" s="23"/>
    </row>
    <row r="195" spans="2:22" s="21" customFormat="1" x14ac:dyDescent="0.25">
      <c r="B195" s="22"/>
      <c r="V195" s="23"/>
    </row>
    <row r="196" spans="2:22" s="21" customFormat="1" x14ac:dyDescent="0.25">
      <c r="B196" s="22"/>
      <c r="V196" s="23"/>
    </row>
    <row r="197" spans="2:22" s="21" customFormat="1" x14ac:dyDescent="0.25">
      <c r="B197" s="22"/>
      <c r="V197" s="23"/>
    </row>
    <row r="198" spans="2:22" s="21" customFormat="1" x14ac:dyDescent="0.25">
      <c r="B198" s="22"/>
      <c r="V198" s="23"/>
    </row>
    <row r="199" spans="2:22" s="21" customFormat="1" x14ac:dyDescent="0.25">
      <c r="B199" s="22"/>
      <c r="V199" s="23"/>
    </row>
    <row r="200" spans="2:22" s="21" customFormat="1" x14ac:dyDescent="0.25">
      <c r="B200" s="22"/>
      <c r="V200" s="23"/>
    </row>
    <row r="201" spans="2:22" s="21" customFormat="1" x14ac:dyDescent="0.25">
      <c r="B201" s="22"/>
      <c r="V201" s="23"/>
    </row>
    <row r="202" spans="2:22" s="21" customFormat="1" x14ac:dyDescent="0.25">
      <c r="B202" s="22"/>
      <c r="V202" s="23"/>
    </row>
    <row r="203" spans="2:22" s="21" customFormat="1" x14ac:dyDescent="0.25">
      <c r="B203" s="22"/>
      <c r="V203" s="23"/>
    </row>
    <row r="204" spans="2:22" s="21" customFormat="1" x14ac:dyDescent="0.25">
      <c r="B204" s="22"/>
      <c r="V204" s="23"/>
    </row>
    <row r="205" spans="2:22" s="21" customFormat="1" x14ac:dyDescent="0.25">
      <c r="B205" s="22"/>
      <c r="V205" s="23"/>
    </row>
    <row r="206" spans="2:22" s="21" customFormat="1" x14ac:dyDescent="0.25">
      <c r="B206" s="22"/>
      <c r="V206" s="23"/>
    </row>
    <row r="207" spans="2:22" s="21" customFormat="1" x14ac:dyDescent="0.25">
      <c r="B207" s="22"/>
      <c r="V207" s="23"/>
    </row>
    <row r="208" spans="2:22" s="21" customFormat="1" x14ac:dyDescent="0.25">
      <c r="B208" s="22"/>
      <c r="V208" s="23"/>
    </row>
    <row r="209" spans="2:22" s="21" customFormat="1" x14ac:dyDescent="0.25">
      <c r="B209" s="22"/>
      <c r="V209" s="23"/>
    </row>
    <row r="210" spans="2:22" s="21" customFormat="1" x14ac:dyDescent="0.25">
      <c r="B210" s="22"/>
      <c r="V210" s="23"/>
    </row>
    <row r="211" spans="2:22" s="21" customFormat="1" x14ac:dyDescent="0.25">
      <c r="B211" s="22"/>
      <c r="V211" s="23"/>
    </row>
    <row r="212" spans="2:22" s="21" customFormat="1" x14ac:dyDescent="0.25">
      <c r="B212" s="22"/>
      <c r="V212" s="23"/>
    </row>
    <row r="213" spans="2:22" s="21" customFormat="1" x14ac:dyDescent="0.25">
      <c r="B213" s="22"/>
      <c r="V213" s="23"/>
    </row>
    <row r="214" spans="2:22" s="21" customFormat="1" x14ac:dyDescent="0.25">
      <c r="B214" s="22"/>
      <c r="V214" s="23"/>
    </row>
    <row r="215" spans="2:22" s="21" customFormat="1" x14ac:dyDescent="0.25">
      <c r="B215" s="22"/>
      <c r="V215" s="23"/>
    </row>
    <row r="216" spans="2:22" s="21" customFormat="1" x14ac:dyDescent="0.25">
      <c r="B216" s="22"/>
      <c r="V216" s="23"/>
    </row>
    <row r="217" spans="2:22" s="21" customFormat="1" x14ac:dyDescent="0.25">
      <c r="B217" s="22"/>
      <c r="V217" s="23"/>
    </row>
    <row r="218" spans="2:22" s="21" customFormat="1" x14ac:dyDescent="0.25">
      <c r="B218" s="22"/>
      <c r="V218" s="23"/>
    </row>
    <row r="219" spans="2:22" s="21" customFormat="1" x14ac:dyDescent="0.25">
      <c r="B219" s="22"/>
      <c r="V219" s="23"/>
    </row>
    <row r="220" spans="2:22" s="21" customFormat="1" x14ac:dyDescent="0.25">
      <c r="B220" s="22"/>
      <c r="V220" s="23"/>
    </row>
    <row r="221" spans="2:22" s="21" customFormat="1" x14ac:dyDescent="0.25">
      <c r="B221" s="22"/>
      <c r="V221" s="23"/>
    </row>
    <row r="222" spans="2:22" s="21" customFormat="1" x14ac:dyDescent="0.25">
      <c r="B222" s="22"/>
      <c r="V222" s="23"/>
    </row>
    <row r="223" spans="2:22" s="21" customFormat="1" x14ac:dyDescent="0.25">
      <c r="B223" s="22"/>
      <c r="V223" s="23"/>
    </row>
    <row r="224" spans="2:22" s="21" customFormat="1" x14ac:dyDescent="0.25">
      <c r="B224" s="22"/>
      <c r="V224" s="23"/>
    </row>
    <row r="225" spans="2:22" s="21" customFormat="1" x14ac:dyDescent="0.25">
      <c r="B225" s="22"/>
      <c r="V225" s="23"/>
    </row>
    <row r="226" spans="2:22" s="21" customFormat="1" x14ac:dyDescent="0.25">
      <c r="B226" s="22"/>
      <c r="V226" s="23"/>
    </row>
    <row r="227" spans="2:22" s="21" customFormat="1" x14ac:dyDescent="0.25">
      <c r="B227" s="22"/>
      <c r="V227" s="23"/>
    </row>
    <row r="228" spans="2:22" s="21" customFormat="1" x14ac:dyDescent="0.25">
      <c r="B228" s="22"/>
      <c r="V228" s="23"/>
    </row>
    <row r="229" spans="2:22" s="21" customFormat="1" x14ac:dyDescent="0.25">
      <c r="B229" s="22"/>
      <c r="V229" s="23"/>
    </row>
    <row r="230" spans="2:22" s="21" customFormat="1" x14ac:dyDescent="0.25">
      <c r="B230" s="22"/>
      <c r="V230" s="23"/>
    </row>
    <row r="231" spans="2:22" s="21" customFormat="1" x14ac:dyDescent="0.25">
      <c r="B231" s="22"/>
      <c r="V231" s="23"/>
    </row>
    <row r="232" spans="2:22" s="21" customFormat="1" x14ac:dyDescent="0.25">
      <c r="B232" s="22"/>
      <c r="V232" s="23"/>
    </row>
    <row r="233" spans="2:22" s="21" customFormat="1" x14ac:dyDescent="0.25">
      <c r="B233" s="22"/>
      <c r="V233" s="23"/>
    </row>
    <row r="234" spans="2:22" s="21" customFormat="1" x14ac:dyDescent="0.25">
      <c r="B234" s="22"/>
      <c r="V234" s="23"/>
    </row>
    <row r="235" spans="2:22" s="21" customFormat="1" x14ac:dyDescent="0.25">
      <c r="B235" s="22"/>
      <c r="V235" s="23"/>
    </row>
    <row r="236" spans="2:22" s="21" customFormat="1" x14ac:dyDescent="0.25">
      <c r="B236" s="22"/>
      <c r="V236" s="23"/>
    </row>
    <row r="237" spans="2:22" s="21" customFormat="1" x14ac:dyDescent="0.25">
      <c r="B237" s="22"/>
      <c r="V237" s="23"/>
    </row>
    <row r="238" spans="2:22" s="21" customFormat="1" x14ac:dyDescent="0.25">
      <c r="B238" s="22"/>
      <c r="V238" s="23"/>
    </row>
    <row r="239" spans="2:22" s="21" customFormat="1" x14ac:dyDescent="0.25">
      <c r="B239" s="22"/>
      <c r="V239" s="23"/>
    </row>
    <row r="240" spans="2:22" s="21" customFormat="1" x14ac:dyDescent="0.25">
      <c r="B240" s="22"/>
      <c r="V240" s="23"/>
    </row>
    <row r="241" spans="2:22" s="21" customFormat="1" x14ac:dyDescent="0.25">
      <c r="B241" s="22"/>
      <c r="V241" s="23"/>
    </row>
    <row r="242" spans="2:22" s="21" customFormat="1" x14ac:dyDescent="0.25">
      <c r="B242" s="22"/>
      <c r="V242" s="23"/>
    </row>
    <row r="243" spans="2:22" s="21" customFormat="1" x14ac:dyDescent="0.25">
      <c r="B243" s="22"/>
      <c r="V243" s="23"/>
    </row>
    <row r="244" spans="2:22" s="21" customFormat="1" x14ac:dyDescent="0.25">
      <c r="B244" s="22"/>
      <c r="V244" s="23"/>
    </row>
    <row r="245" spans="2:22" s="21" customFormat="1" x14ac:dyDescent="0.25">
      <c r="B245" s="22"/>
      <c r="V245" s="23"/>
    </row>
    <row r="246" spans="2:22" s="21" customFormat="1" x14ac:dyDescent="0.25">
      <c r="B246" s="22"/>
      <c r="V246" s="23"/>
    </row>
    <row r="247" spans="2:22" s="21" customFormat="1" x14ac:dyDescent="0.25">
      <c r="B247" s="22"/>
      <c r="V247" s="23"/>
    </row>
    <row r="248" spans="2:22" s="21" customFormat="1" x14ac:dyDescent="0.25">
      <c r="B248" s="22"/>
      <c r="V248" s="23"/>
    </row>
    <row r="249" spans="2:22" s="21" customFormat="1" x14ac:dyDescent="0.25">
      <c r="B249" s="22"/>
      <c r="V249" s="23"/>
    </row>
  </sheetData>
  <mergeCells count="97">
    <mergeCell ref="A1:U1"/>
    <mergeCell ref="B73:C73"/>
    <mergeCell ref="B76:C77"/>
    <mergeCell ref="G73:H73"/>
    <mergeCell ref="G76:H77"/>
    <mergeCell ref="T64:T65"/>
    <mergeCell ref="U64:U65"/>
    <mergeCell ref="R7:R9"/>
    <mergeCell ref="S7:S9"/>
    <mergeCell ref="T7:T9"/>
    <mergeCell ref="U7:U9"/>
    <mergeCell ref="F7:F9"/>
    <mergeCell ref="G7:G9"/>
    <mergeCell ref="H7:H9"/>
    <mergeCell ref="I7:I9"/>
    <mergeCell ref="J7:J9"/>
    <mergeCell ref="A81:C81"/>
    <mergeCell ref="P64:P65"/>
    <mergeCell ref="Q64:Q65"/>
    <mergeCell ref="R64:R65"/>
    <mergeCell ref="S64:S65"/>
    <mergeCell ref="J64:J65"/>
    <mergeCell ref="K64:K65"/>
    <mergeCell ref="L64:L65"/>
    <mergeCell ref="M64:M65"/>
    <mergeCell ref="N64:N65"/>
    <mergeCell ref="O64:O65"/>
    <mergeCell ref="BH7:BH9"/>
    <mergeCell ref="BI7:BI9"/>
    <mergeCell ref="BJ7:BJ9"/>
    <mergeCell ref="D64:D65"/>
    <mergeCell ref="E64:E65"/>
    <mergeCell ref="F64:F65"/>
    <mergeCell ref="G64:G65"/>
    <mergeCell ref="H64:H65"/>
    <mergeCell ref="I64:I65"/>
    <mergeCell ref="BB7:BB9"/>
    <mergeCell ref="BC7:BC9"/>
    <mergeCell ref="BD7:BD9"/>
    <mergeCell ref="BE7:BE9"/>
    <mergeCell ref="BF7:BF9"/>
    <mergeCell ref="BG7:BG9"/>
    <mergeCell ref="AV7:AV9"/>
    <mergeCell ref="AW7:AW9"/>
    <mergeCell ref="AX7:AX9"/>
    <mergeCell ref="AY7:AY9"/>
    <mergeCell ref="AZ7:AZ9"/>
    <mergeCell ref="BA7:BA9"/>
    <mergeCell ref="AU7:AU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S7:AS9"/>
    <mergeCell ref="AT7:AT9"/>
    <mergeCell ref="AI7:AI9"/>
    <mergeCell ref="X7:X9"/>
    <mergeCell ref="Y7:Y9"/>
    <mergeCell ref="Z7:Z9"/>
    <mergeCell ref="AA7:AA9"/>
    <mergeCell ref="AB7:AB9"/>
    <mergeCell ref="AC7:AC9"/>
    <mergeCell ref="AD7:AD9"/>
    <mergeCell ref="AE7:AE9"/>
    <mergeCell ref="AF7:AF9"/>
    <mergeCell ref="AG7:AG9"/>
    <mergeCell ref="AH7:AH9"/>
    <mergeCell ref="V7:V9"/>
    <mergeCell ref="W7:W9"/>
    <mergeCell ref="L7:L9"/>
    <mergeCell ref="M7:M9"/>
    <mergeCell ref="N7:N9"/>
    <mergeCell ref="O7:O9"/>
    <mergeCell ref="P7:P9"/>
    <mergeCell ref="Q7:Q9"/>
    <mergeCell ref="K7:K9"/>
    <mergeCell ref="B64:B65"/>
    <mergeCell ref="C64:C65"/>
    <mergeCell ref="C2:P2"/>
    <mergeCell ref="D7:D9"/>
    <mergeCell ref="E7:E9"/>
    <mergeCell ref="A54:A55"/>
    <mergeCell ref="B54:B55"/>
    <mergeCell ref="C54:C55"/>
    <mergeCell ref="A56:A57"/>
    <mergeCell ref="B56:B57"/>
    <mergeCell ref="C56:C57"/>
    <mergeCell ref="A2:A3"/>
    <mergeCell ref="B2:B3"/>
    <mergeCell ref="A7:A9"/>
    <mergeCell ref="B7:B9"/>
    <mergeCell ref="C7:C9"/>
  </mergeCells>
  <dataValidations count="5">
    <dataValidation type="textLength" operator="lessThanOrEqual" allowBlank="1" showInputMessage="1" showErrorMessage="1" errorTitle="Ошибка" error="Допускается ввод не более 900 символов!" sqref="C4:U4 C10:C11">
      <formula1>900</formula1>
    </dataValidation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C5:C6 C12:U13"/>
    <dataValidation type="list" operator="lessThanOrEqual" allowBlank="1" showInputMessage="1" showErrorMessage="1" errorTitle="Ошибка" error="Выберите значение из списка!" prompt="Укажите источник финансирования" sqref="A16 A20 A24 A26">
      <formula1>source_of_funding</formula1>
    </dataValidation>
    <dataValidation type="list" operator="lessThanOrEqual" allowBlank="1" showInputMessage="1" showErrorMessage="1" errorTitle="Ошибка" error="Выберите значение из списка!" sqref="A17:A18 A21:A22">
      <formula1>source_of_funding</formula1>
    </dataValidation>
    <dataValidation type="decimal" allowBlank="1" showErrorMessage="1" errorTitle="Ошибка" error="Допускается ввод только неотрицательных чисел!" sqref="C16:U18 C24:V24 C20:V22 C26:V26 C66:U69 C60:U63">
      <formula1>0</formula1>
      <formula2>9.99999999999999E+23</formula2>
    </dataValidation>
  </dataValidations>
  <pageMargins left="0" right="0" top="0" bottom="0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List06_flag_year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2020-04-22T05:08:22Z</dcterms:modified>
</cp:coreProperties>
</file>