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C4F79147-FB8F-4DE5-8E45-0C3B50C70E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4" i="1"/>
  <c r="K5" i="1"/>
  <c r="M5" i="1" s="1"/>
  <c r="N5" i="1" s="1"/>
  <c r="K6" i="1"/>
  <c r="M6" i="1" s="1"/>
  <c r="N6" i="1" s="1"/>
  <c r="K7" i="1"/>
  <c r="M7" i="1" s="1"/>
  <c r="N7" i="1" s="1"/>
  <c r="K8" i="1"/>
  <c r="M8" i="1" s="1"/>
  <c r="N8" i="1" s="1"/>
  <c r="K9" i="1"/>
  <c r="M9" i="1" s="1"/>
  <c r="N9" i="1" s="1"/>
  <c r="K10" i="1"/>
  <c r="M10" i="1" s="1"/>
  <c r="N10" i="1" s="1"/>
  <c r="K11" i="1"/>
  <c r="M11" i="1" s="1"/>
  <c r="N11" i="1" s="1"/>
  <c r="K12" i="1"/>
  <c r="M12" i="1" s="1"/>
  <c r="N12" i="1" s="1"/>
  <c r="K13" i="1"/>
  <c r="M13" i="1" s="1"/>
  <c r="N13" i="1" s="1"/>
  <c r="K4" i="1"/>
  <c r="M4" i="1" s="1"/>
  <c r="N4" i="1" s="1"/>
  <c r="I4" i="1" a="1"/>
  <c r="I4" i="1"/>
  <c r="E4" i="1" a="1"/>
  <c r="E4" i="1"/>
  <c r="A4" i="1" a="1"/>
  <c r="A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<sst xmlns="http://schemas.openxmlformats.org/spreadsheetml/2006/main" count="60" uniqueCount="34">
  <si>
    <t>Stock Management Sheet</t>
  </si>
  <si>
    <t>STOCK INWARD</t>
  </si>
  <si>
    <t>STOCK OUTWARD</t>
  </si>
  <si>
    <t>BALANCE STOCK</t>
  </si>
  <si>
    <t>RESTOCK
NEEDED</t>
  </si>
  <si>
    <t>Serial No.</t>
  </si>
  <si>
    <t>Date</t>
  </si>
  <si>
    <t>Item</t>
  </si>
  <si>
    <t>Quantity</t>
  </si>
  <si>
    <t>Purchase</t>
  </si>
  <si>
    <t>Sales</t>
  </si>
  <si>
    <t>Stock</t>
  </si>
  <si>
    <t>Refrigerator</t>
  </si>
  <si>
    <t>23/01/2025</t>
  </si>
  <si>
    <t>Television</t>
  </si>
  <si>
    <t>17/02/2025</t>
  </si>
  <si>
    <t>Fan</t>
  </si>
  <si>
    <t>19/03/2025</t>
  </si>
  <si>
    <t>13/04/2025</t>
  </si>
  <si>
    <t>Washing Machine</t>
  </si>
  <si>
    <t>28/04/2025</t>
  </si>
  <si>
    <t>Microwave Oven</t>
  </si>
  <si>
    <t>21/05/2025</t>
  </si>
  <si>
    <t>Electirc Iron</t>
  </si>
  <si>
    <t>28/06/2025</t>
  </si>
  <si>
    <t>16/07/2025</t>
  </si>
  <si>
    <t>Air Conditioner</t>
  </si>
  <si>
    <t>25/07/2025</t>
  </si>
  <si>
    <t>Laptop</t>
  </si>
  <si>
    <t>27/08/2025</t>
  </si>
  <si>
    <t>13/09/2025</t>
  </si>
  <si>
    <t>Vaccum Cleaner</t>
  </si>
  <si>
    <t>20/09/2025</t>
  </si>
  <si>
    <t>Geyser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</si>
</sst>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;@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Display"/>
    </font>
    <font>
      <b/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61BA6E"/>
        <bgColor indexed="64"/>
      </patternFill>
    </fill>
    <fill>
      <patternFill patternType="solid">
        <fgColor rgb="FFB96D5F"/>
        <bgColor indexed="64"/>
      </patternFill>
    </fill>
    <fill>
      <patternFill patternType="solid">
        <fgColor rgb="FF358C8F"/>
        <bgColor indexed="64"/>
      </patternFill>
    </fill>
    <fill>
      <patternFill patternType="solid">
        <fgColor rgb="FF8ACFA0"/>
        <bgColor indexed="64"/>
      </patternFill>
    </fill>
    <fill>
      <patternFill patternType="solid">
        <fgColor rgb="FFE68877"/>
        <bgColor indexed="64"/>
      </patternFill>
    </fill>
    <fill>
      <patternFill patternType="solid">
        <fgColor rgb="FF5FC6C9"/>
        <bgColor indexed="64"/>
      </patternFill>
    </fill>
    <fill>
      <patternFill patternType="solid">
        <fgColor rgb="FF8891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6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168" fontId="0" fillId="6" borderId="1" xfId="0" applyNumberFormat="1" applyFill="1" applyBorder="1"/>
    <xf numFmtId="168" fontId="0" fillId="7" borderId="1" xfId="0" applyNumberFormat="1" applyFill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889131"/>
      <color rgb="FFC3D42A"/>
      <color rgb="FF5FC6C9"/>
      <color rgb="FFE68877"/>
      <color rgb="FF8ACFA0"/>
      <color rgb="FFAB2280"/>
      <color rgb="FF3573E6"/>
      <color rgb="FF358C8F"/>
      <color rgb="FFB96D5F"/>
      <color rgb="FF61BA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I15" sqref="I15"/>
    </sheetView>
  </sheetViews>
  <sheetFormatPr defaultRowHeight="15"/>
  <cols>
    <col min="2" max="2" width="10.85546875" bestFit="1" customWidth="1"/>
    <col min="3" max="3" width="15.85546875" bestFit="1" customWidth="1"/>
    <col min="6" max="6" width="10.85546875" bestFit="1" customWidth="1"/>
    <col min="7" max="7" width="15.85546875" bestFit="1" customWidth="1"/>
    <col min="10" max="10" width="15.85546875" bestFit="1" customWidth="1"/>
    <col min="14" max="14" width="10" bestFit="1" customWidth="1"/>
  </cols>
  <sheetData>
    <row r="1" spans="1:14" ht="2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8.75">
      <c r="A2" s="12" t="s">
        <v>1</v>
      </c>
      <c r="B2" s="12"/>
      <c r="C2" s="12"/>
      <c r="D2" s="12"/>
      <c r="E2" s="13" t="s">
        <v>2</v>
      </c>
      <c r="F2" s="13"/>
      <c r="G2" s="13"/>
      <c r="H2" s="13"/>
      <c r="I2" s="14" t="s">
        <v>3</v>
      </c>
      <c r="J2" s="14"/>
      <c r="K2" s="14"/>
      <c r="L2" s="14"/>
      <c r="M2" s="14"/>
      <c r="N2" s="15" t="s">
        <v>4</v>
      </c>
    </row>
    <row r="3" spans="1:14">
      <c r="A3" s="1" t="s">
        <v>5</v>
      </c>
      <c r="B3" s="1" t="s">
        <v>6</v>
      </c>
      <c r="C3" s="1" t="s">
        <v>7</v>
      </c>
      <c r="D3" s="1" t="s">
        <v>8</v>
      </c>
      <c r="E3" s="5" t="s">
        <v>5</v>
      </c>
      <c r="F3" s="5" t="s">
        <v>6</v>
      </c>
      <c r="G3" s="5" t="s">
        <v>7</v>
      </c>
      <c r="H3" s="5" t="s">
        <v>8</v>
      </c>
      <c r="I3" s="8" t="s">
        <v>5</v>
      </c>
      <c r="J3" s="8" t="s">
        <v>7</v>
      </c>
      <c r="K3" s="8" t="s">
        <v>9</v>
      </c>
      <c r="L3" s="8" t="s">
        <v>10</v>
      </c>
      <c r="M3" s="8" t="s">
        <v>11</v>
      </c>
      <c r="N3" s="15"/>
    </row>
    <row r="4" spans="1:14">
      <c r="A4" s="4" cm="1">
        <f t="array" ref="A4:A13">_xlfn.SEQUENCE(10)</f>
        <v>1</v>
      </c>
      <c r="B4" s="16">
        <v>45870</v>
      </c>
      <c r="C4" s="2" t="s">
        <v>12</v>
      </c>
      <c r="D4" s="4">
        <v>20</v>
      </c>
      <c r="E4" s="6" cm="1">
        <f t="array" ref="E4:E13">_xlfn.SEQUENCE(10)</f>
        <v>1</v>
      </c>
      <c r="F4" s="17" t="s">
        <v>13</v>
      </c>
      <c r="G4" s="7" t="s">
        <v>12</v>
      </c>
      <c r="H4" s="6">
        <v>5</v>
      </c>
      <c r="I4" s="9" cm="1">
        <f t="array" ref="I4:I13">_xlfn.SEQUENCE(10)</f>
        <v>1</v>
      </c>
      <c r="J4" s="10" t="s">
        <v>12</v>
      </c>
      <c r="K4" s="9">
        <f>SUMIF($C$4:$C$13,J4,$D$4:$D$13)</f>
        <v>20</v>
      </c>
      <c r="L4" s="9">
        <f>SUMIF($G$4:$G$13,J4,$H$4:$H$13)</f>
        <v>5</v>
      </c>
      <c r="M4" s="9">
        <f>K4-L4</f>
        <v>15</v>
      </c>
      <c r="N4" s="3" t="str">
        <f>IF(M4&lt;10,"Yes","No")</f>
        <v>No</v>
      </c>
    </row>
    <row r="5" spans="1:14">
      <c r="A5" s="4">
        <v>2</v>
      </c>
      <c r="B5" s="16">
        <v>45693</v>
      </c>
      <c r="C5" s="2" t="s">
        <v>14</v>
      </c>
      <c r="D5" s="4">
        <v>30</v>
      </c>
      <c r="E5" s="6">
        <v>2</v>
      </c>
      <c r="F5" s="17" t="s">
        <v>15</v>
      </c>
      <c r="G5" s="7" t="s">
        <v>14</v>
      </c>
      <c r="H5" s="6">
        <v>10</v>
      </c>
      <c r="I5" s="9">
        <v>2</v>
      </c>
      <c r="J5" s="10" t="s">
        <v>14</v>
      </c>
      <c r="K5" s="9">
        <f t="shared" ref="K5:K13" si="0">SUMIF($C$4:$C$13,J5,$D$4:$D$13)</f>
        <v>30</v>
      </c>
      <c r="L5" s="9">
        <f t="shared" ref="L5:L13" si="1">SUMIF($G$4:$G$13,J5,$H$4:$H$13)</f>
        <v>10</v>
      </c>
      <c r="M5" s="9">
        <f t="shared" ref="M5:M13" si="2">K5-L5</f>
        <v>20</v>
      </c>
      <c r="N5" s="3" t="str">
        <f t="shared" ref="N5:N13" si="3">IF(M5&lt;10,"Yes","No")</f>
        <v>No</v>
      </c>
    </row>
    <row r="6" spans="1:14">
      <c r="A6" s="4">
        <v>3</v>
      </c>
      <c r="B6" s="16">
        <v>45691</v>
      </c>
      <c r="C6" s="2" t="s">
        <v>16</v>
      </c>
      <c r="D6" s="4">
        <v>50</v>
      </c>
      <c r="E6" s="6">
        <v>3</v>
      </c>
      <c r="F6" s="17" t="s">
        <v>17</v>
      </c>
      <c r="G6" s="7" t="s">
        <v>16</v>
      </c>
      <c r="H6" s="6">
        <v>40</v>
      </c>
      <c r="I6" s="9">
        <v>3</v>
      </c>
      <c r="J6" s="10" t="s">
        <v>16</v>
      </c>
      <c r="K6" s="9">
        <f t="shared" si="0"/>
        <v>50</v>
      </c>
      <c r="L6" s="9">
        <f t="shared" si="1"/>
        <v>40</v>
      </c>
      <c r="M6" s="9">
        <f t="shared" si="2"/>
        <v>10</v>
      </c>
      <c r="N6" s="3" t="str">
        <f t="shared" si="3"/>
        <v>No</v>
      </c>
    </row>
    <row r="7" spans="1:14">
      <c r="A7" s="4">
        <v>4</v>
      </c>
      <c r="B7" s="16" t="s">
        <v>18</v>
      </c>
      <c r="C7" s="2" t="s">
        <v>19</v>
      </c>
      <c r="D7" s="4">
        <v>10</v>
      </c>
      <c r="E7" s="6">
        <v>4</v>
      </c>
      <c r="F7" s="17" t="s">
        <v>20</v>
      </c>
      <c r="G7" s="7" t="s">
        <v>19</v>
      </c>
      <c r="H7" s="6">
        <v>8</v>
      </c>
      <c r="I7" s="9">
        <v>4</v>
      </c>
      <c r="J7" s="10" t="s">
        <v>19</v>
      </c>
      <c r="K7" s="9">
        <f t="shared" si="0"/>
        <v>10</v>
      </c>
      <c r="L7" s="9">
        <f t="shared" si="1"/>
        <v>8</v>
      </c>
      <c r="M7" s="9">
        <f t="shared" si="2"/>
        <v>2</v>
      </c>
      <c r="N7" s="3" t="str">
        <f t="shared" si="3"/>
        <v>Yes</v>
      </c>
    </row>
    <row r="8" spans="1:14">
      <c r="A8" s="4">
        <v>5</v>
      </c>
      <c r="B8" s="16">
        <v>45813</v>
      </c>
      <c r="C8" s="2" t="s">
        <v>21</v>
      </c>
      <c r="D8" s="4">
        <v>25</v>
      </c>
      <c r="E8" s="6">
        <v>5</v>
      </c>
      <c r="F8" s="17" t="s">
        <v>22</v>
      </c>
      <c r="G8" s="7" t="s">
        <v>21</v>
      </c>
      <c r="H8" s="6">
        <v>20</v>
      </c>
      <c r="I8" s="9">
        <v>5</v>
      </c>
      <c r="J8" s="10" t="s">
        <v>21</v>
      </c>
      <c r="K8" s="9">
        <f t="shared" si="0"/>
        <v>25</v>
      </c>
      <c r="L8" s="9">
        <f t="shared" si="1"/>
        <v>20</v>
      </c>
      <c r="M8" s="9">
        <f t="shared" si="2"/>
        <v>5</v>
      </c>
      <c r="N8" s="3" t="str">
        <f t="shared" si="3"/>
        <v>Yes</v>
      </c>
    </row>
    <row r="9" spans="1:14">
      <c r="A9" s="4">
        <v>6</v>
      </c>
      <c r="B9" s="16">
        <v>45753</v>
      </c>
      <c r="C9" s="2" t="s">
        <v>23</v>
      </c>
      <c r="D9" s="4">
        <v>60</v>
      </c>
      <c r="E9" s="6">
        <v>6</v>
      </c>
      <c r="F9" s="17" t="s">
        <v>24</v>
      </c>
      <c r="G9" s="7" t="s">
        <v>23</v>
      </c>
      <c r="H9" s="6">
        <v>30</v>
      </c>
      <c r="I9" s="9">
        <v>6</v>
      </c>
      <c r="J9" s="10" t="s">
        <v>23</v>
      </c>
      <c r="K9" s="9">
        <f t="shared" si="0"/>
        <v>60</v>
      </c>
      <c r="L9" s="9">
        <f t="shared" si="1"/>
        <v>30</v>
      </c>
      <c r="M9" s="9">
        <f t="shared" si="2"/>
        <v>30</v>
      </c>
      <c r="N9" s="3" t="str">
        <f t="shared" si="3"/>
        <v>No</v>
      </c>
    </row>
    <row r="10" spans="1:14">
      <c r="A10" s="4">
        <v>7</v>
      </c>
      <c r="B10" s="16" t="s">
        <v>25</v>
      </c>
      <c r="C10" s="2" t="s">
        <v>26</v>
      </c>
      <c r="D10" s="4">
        <v>20</v>
      </c>
      <c r="E10" s="6">
        <v>7</v>
      </c>
      <c r="F10" s="17" t="s">
        <v>27</v>
      </c>
      <c r="G10" s="7" t="s">
        <v>26</v>
      </c>
      <c r="H10" s="6">
        <v>5</v>
      </c>
      <c r="I10" s="9">
        <v>7</v>
      </c>
      <c r="J10" s="10" t="s">
        <v>26</v>
      </c>
      <c r="K10" s="9">
        <f t="shared" si="0"/>
        <v>20</v>
      </c>
      <c r="L10" s="9">
        <f t="shared" si="1"/>
        <v>5</v>
      </c>
      <c r="M10" s="9">
        <f t="shared" si="2"/>
        <v>15</v>
      </c>
      <c r="N10" s="3" t="str">
        <f t="shared" si="3"/>
        <v>No</v>
      </c>
    </row>
    <row r="11" spans="1:14">
      <c r="A11" s="4">
        <v>8</v>
      </c>
      <c r="B11" s="16">
        <v>45908</v>
      </c>
      <c r="C11" s="2" t="s">
        <v>28</v>
      </c>
      <c r="D11" s="4">
        <v>15</v>
      </c>
      <c r="E11" s="6">
        <v>8</v>
      </c>
      <c r="F11" s="17" t="s">
        <v>29</v>
      </c>
      <c r="G11" s="7" t="s">
        <v>28</v>
      </c>
      <c r="H11" s="6">
        <v>5</v>
      </c>
      <c r="I11" s="9">
        <v>8</v>
      </c>
      <c r="J11" s="10" t="s">
        <v>28</v>
      </c>
      <c r="K11" s="9">
        <f t="shared" si="0"/>
        <v>15</v>
      </c>
      <c r="L11" s="9">
        <f t="shared" si="1"/>
        <v>5</v>
      </c>
      <c r="M11" s="9">
        <f t="shared" si="2"/>
        <v>10</v>
      </c>
      <c r="N11" s="3" t="str">
        <f t="shared" si="3"/>
        <v>No</v>
      </c>
    </row>
    <row r="12" spans="1:14">
      <c r="A12" s="4">
        <v>9</v>
      </c>
      <c r="B12" s="16" t="s">
        <v>30</v>
      </c>
      <c r="C12" s="2" t="s">
        <v>31</v>
      </c>
      <c r="D12" s="4">
        <v>25</v>
      </c>
      <c r="E12" s="6">
        <v>9</v>
      </c>
      <c r="F12" s="17" t="s">
        <v>32</v>
      </c>
      <c r="G12" s="7" t="s">
        <v>31</v>
      </c>
      <c r="H12" s="6">
        <v>20</v>
      </c>
      <c r="I12" s="9">
        <v>9</v>
      </c>
      <c r="J12" s="10" t="s">
        <v>31</v>
      </c>
      <c r="K12" s="9">
        <f t="shared" si="0"/>
        <v>25</v>
      </c>
      <c r="L12" s="9">
        <f t="shared" si="1"/>
        <v>20</v>
      </c>
      <c r="M12" s="9">
        <f t="shared" si="2"/>
        <v>5</v>
      </c>
      <c r="N12" s="3" t="str">
        <f t="shared" si="3"/>
        <v>Yes</v>
      </c>
    </row>
    <row r="13" spans="1:14">
      <c r="A13" s="4">
        <v>10</v>
      </c>
      <c r="B13" s="16">
        <v>45667</v>
      </c>
      <c r="C13" s="2" t="s">
        <v>33</v>
      </c>
      <c r="D13" s="4">
        <v>100</v>
      </c>
      <c r="E13" s="6">
        <v>10</v>
      </c>
      <c r="F13" s="17">
        <v>45787</v>
      </c>
      <c r="G13" s="7" t="s">
        <v>33</v>
      </c>
      <c r="H13" s="6">
        <v>50</v>
      </c>
      <c r="I13" s="9">
        <v>10</v>
      </c>
      <c r="J13" s="10" t="s">
        <v>33</v>
      </c>
      <c r="K13" s="9">
        <f t="shared" si="0"/>
        <v>100</v>
      </c>
      <c r="L13" s="9">
        <f t="shared" si="1"/>
        <v>50</v>
      </c>
      <c r="M13" s="9">
        <f t="shared" si="2"/>
        <v>50</v>
      </c>
      <c r="N13" s="3" t="str">
        <f t="shared" si="3"/>
        <v>No</v>
      </c>
    </row>
  </sheetData>
  <mergeCells count="5">
    <mergeCell ref="A1:N1"/>
    <mergeCell ref="A2:D2"/>
    <mergeCell ref="E2:H2"/>
    <mergeCell ref="I2:M2"/>
    <mergeCell ref="N2:N3"/>
  </mergeCells>
  <conditionalFormatting sqref="N4:N13">
    <cfRule type="containsText" dxfId="1" priority="2" operator="containsText" text="Yes">
      <formula>NOT(ISERROR(SEARCH("Yes",N4)))</formula>
    </cfRule>
  </conditionalFormatting>
  <conditionalFormatting sqref="N4:N13">
    <cfRule type="containsText" dxfId="0" priority="1" operator="containsText" text="No">
      <formula>NOT(ISERROR(SEARCH("No",N4)))</formula>
    </cfRule>
  </conditionalFormatting>
  <dataValidations count="1">
    <dataValidation type="list" allowBlank="1" showInputMessage="1" showErrorMessage="1" sqref="C4:C13 G4:G13" xr:uid="{4EA985F7-1158-414A-B6DE-4AFCF13B00C8}">
      <formula1>$J$4:$J$13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2025-10-14T12:32:35Z</dcterms:created>
  <dcterms:modified xsi:type="dcterms:W3CDTF">2025-10-15T08:27:13Z</dcterms:modified>
  <cp:category/>
  <cp:contentStatus/>
</cp:coreProperties>
</file>