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B900068-DAB0-43E5-B285-45355F90B07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ocopci" sheetId="19" r:id="rId1"/>
  </sheets>
  <definedNames>
    <definedName name="DateDébut">#REF!</definedName>
    <definedName name="_xlnm.Print_Area" localSheetId="0">Socopci!$A$1:$Y$10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9" l="1"/>
  <c r="A5" i="19" l="1"/>
  <c r="A6" i="19" s="1"/>
  <c r="A7" i="19" s="1"/>
  <c r="A8" i="19" s="1"/>
  <c r="A9" i="19" s="1"/>
  <c r="A10" i="19" s="1"/>
  <c r="R10" i="19" l="1"/>
  <c r="P10" i="19" l="1"/>
  <c r="U9" i="19"/>
  <c r="T9" i="19"/>
  <c r="U8" i="19"/>
  <c r="P8" i="19"/>
  <c r="U7" i="19"/>
  <c r="T7" i="19"/>
  <c r="U6" i="19"/>
  <c r="P6" i="19"/>
  <c r="U5" i="19"/>
  <c r="T5" i="19"/>
  <c r="U4" i="19"/>
  <c r="T4" i="19"/>
  <c r="T6" i="19" l="1"/>
  <c r="V6" i="19" s="1"/>
  <c r="T10" i="19"/>
  <c r="V10" i="19" s="1"/>
  <c r="T8" i="19"/>
  <c r="V8" i="19" s="1"/>
  <c r="P7" i="19"/>
  <c r="V7" i="19" s="1"/>
  <c r="P5" i="19"/>
  <c r="V5" i="19" s="1"/>
  <c r="P9" i="19"/>
  <c r="V9" i="19" s="1"/>
  <c r="V4" i="19" l="1"/>
</calcChain>
</file>

<file path=xl/sharedStrings.xml><?xml version="1.0" encoding="utf-8"?>
<sst xmlns="http://schemas.openxmlformats.org/spreadsheetml/2006/main" count="68" uniqueCount="45">
  <si>
    <t>Sté SOCOP-CI</t>
  </si>
  <si>
    <t>Marque</t>
  </si>
  <si>
    <t>Immatriculation</t>
  </si>
  <si>
    <t>Année</t>
  </si>
  <si>
    <t>CV ou CU</t>
  </si>
  <si>
    <t>énergie</t>
  </si>
  <si>
    <t>Places</t>
  </si>
  <si>
    <t>Valeur à neuf</t>
  </si>
  <si>
    <t>Valeur vénale</t>
  </si>
  <si>
    <t>RC</t>
  </si>
  <si>
    <t>Def.rec</t>
  </si>
  <si>
    <t>rec anticipé</t>
  </si>
  <si>
    <t>Incendie</t>
  </si>
  <si>
    <t>vol access</t>
  </si>
  <si>
    <t>Dommage</t>
  </si>
  <si>
    <t>Vol, Vol à main armée</t>
  </si>
  <si>
    <t>Bris de glace</t>
  </si>
  <si>
    <t>Total</t>
  </si>
  <si>
    <t>Sécurité routière</t>
  </si>
  <si>
    <t>BMW</t>
  </si>
  <si>
    <t>2218 GL 01</t>
  </si>
  <si>
    <t>ess</t>
  </si>
  <si>
    <t>Toyota</t>
  </si>
  <si>
    <t>gas</t>
  </si>
  <si>
    <t>Honda</t>
  </si>
  <si>
    <t>6453 AR 01</t>
  </si>
  <si>
    <t>Suzuki</t>
  </si>
  <si>
    <t>6962 ER 01</t>
  </si>
  <si>
    <t>615 FE 01</t>
  </si>
  <si>
    <t>Hyundai</t>
  </si>
  <si>
    <t>4203 GT 01</t>
  </si>
  <si>
    <t>Mercedes</t>
  </si>
  <si>
    <t>9746 EV 01</t>
  </si>
  <si>
    <t>8787 EZ 01</t>
  </si>
  <si>
    <t>Assistance</t>
  </si>
  <si>
    <t>Période du 01/01/20 au 31/12/20</t>
  </si>
  <si>
    <t>Sunu Assurances</t>
  </si>
  <si>
    <t>N° AUX 286 840</t>
  </si>
  <si>
    <t>Usage</t>
  </si>
  <si>
    <t>Promenade et affaires</t>
  </si>
  <si>
    <t>Genre</t>
  </si>
  <si>
    <t>Voiture particulière</t>
  </si>
  <si>
    <t>Assuré</t>
  </si>
  <si>
    <t>Socop ci</t>
  </si>
  <si>
    <t>Diomande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</si>
</sst>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&quot;;[Red]\-#,##0\ &quot;F&quot;"/>
    <numFmt numFmtId="165" formatCode="#,##0\ &quot;F&quot;;\-#,##0\ &quot;F&quot;"/>
  </numFmts>
  <fonts count="8" x14ac:knownFonts="1"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sz val="10"/>
      <name val="MS Sans Serif"/>
      <family val="2"/>
    </font>
    <font>
      <b/>
      <sz val="7"/>
      <name val="MS Sans Serif"/>
      <family val="2"/>
    </font>
    <font>
      <sz val="10"/>
      <name val="MS Sans Serif"/>
    </font>
    <font>
      <sz val="11"/>
      <color theme="1" tint="0.24994659260841701"/>
      <name val="Calibri"/>
      <family val="2"/>
      <scheme val="minor"/>
    </font>
    <font>
      <b/>
      <sz val="20"/>
      <color theme="4" tint="-0.2499465926084170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5" fillId="0" borderId="0"/>
    <xf numFmtId="164" fontId="3" fillId="0" borderId="0" applyFont="0" applyFill="0" applyBorder="0" applyAlignment="0" applyProtection="0"/>
    <xf numFmtId="0" fontId="6" fillId="0" borderId="0"/>
    <xf numFmtId="0" fontId="7" fillId="2" borderId="1">
      <alignment horizontal="centerContinuous" vertical="center"/>
    </xf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2" applyFont="1"/>
    <xf numFmtId="0" fontId="3" fillId="0" borderId="0" xfId="2" applyFont="1" applyAlignment="1">
      <alignment horizontal="right"/>
    </xf>
    <xf numFmtId="0" fontId="3" fillId="0" borderId="0" xfId="2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1" applyFont="1" applyAlignment="1">
      <alignment horizontal="left"/>
    </xf>
    <xf numFmtId="164" fontId="4" fillId="0" borderId="0" xfId="1" applyFont="1" applyAlignment="1">
      <alignment horizontal="left"/>
    </xf>
    <xf numFmtId="164" fontId="3" fillId="0" borderId="0" xfId="1" applyFont="1" applyAlignment="1">
      <alignment horizontal="left"/>
    </xf>
    <xf numFmtId="164" fontId="3" fillId="0" borderId="0" xfId="3" applyFont="1" applyAlignment="1">
      <alignment horizontal="left"/>
    </xf>
    <xf numFmtId="164" fontId="3" fillId="0" borderId="0" xfId="1" applyFont="1" applyFill="1" applyAlignment="1">
      <alignment horizontal="left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2" applyNumberFormat="1" applyFont="1" applyAlignment="1">
      <alignment horizontal="left"/>
    </xf>
    <xf numFmtId="164" fontId="3" fillId="0" borderId="0" xfId="3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</cellXfs>
  <cellStyles count="6">
    <cellStyle name="L" xfId="5" xr:uid="{00000000-0005-0000-0000-000000000000}"/>
    <cellStyle name="Monétaire [0]" xfId="1" builtinId="7"/>
    <cellStyle name="Monétaire [0] 2" xfId="3" xr:uid="{00000000-0005-0000-0000-000002000000}"/>
    <cellStyle name="Normal" xfId="0" builtinId="0"/>
    <cellStyle name="Normal 2" xfId="2" xr:uid="{00000000-0005-0000-0000-000004000000}"/>
    <cellStyle name="Normal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zoomScaleNormal="100" workbookViewId="0">
      <selection activeCell="F8" sqref="F8"/>
    </sheetView>
  </sheetViews>
  <sheetFormatPr baseColWidth="10" defaultRowHeight="12.75" x14ac:dyDescent="0.2"/>
  <cols>
    <col min="1" max="1" width="3.140625" customWidth="1"/>
    <col min="2" max="2" width="9" customWidth="1"/>
    <col min="3" max="3" width="9.85546875" customWidth="1"/>
    <col min="4" max="4" width="11.140625" style="4" customWidth="1"/>
    <col min="5" max="5" width="31.140625" style="4" customWidth="1"/>
    <col min="6" max="6" width="18.42578125" style="4" customWidth="1"/>
    <col min="7" max="7" width="5.85546875" style="20" customWidth="1"/>
    <col min="8" max="8" width="5" style="20" customWidth="1"/>
    <col min="9" max="9" width="4.42578125" style="6" customWidth="1"/>
    <col min="10" max="10" width="6.7109375" style="20" customWidth="1"/>
    <col min="11" max="11" width="14.42578125" style="31" customWidth="1"/>
    <col min="12" max="12" width="13.42578125" style="31" customWidth="1"/>
    <col min="13" max="13" width="12.42578125" style="31" customWidth="1"/>
    <col min="14" max="14" width="8.85546875" style="11" customWidth="1"/>
    <col min="15" max="15" width="8.7109375" style="11" customWidth="1"/>
    <col min="16" max="16" width="9.85546875" style="11" customWidth="1"/>
    <col min="17" max="17" width="8.42578125" style="11" customWidth="1"/>
    <col min="18" max="18" width="10.5703125" style="11" customWidth="1"/>
    <col min="19" max="19" width="8.42578125" style="11" customWidth="1"/>
    <col min="20" max="20" width="13" style="11" customWidth="1"/>
    <col min="21" max="21" width="15.28515625" style="11" customWidth="1"/>
    <col min="22" max="22" width="16.85546875" style="11" customWidth="1"/>
    <col min="23" max="23" width="14.140625" style="34" customWidth="1"/>
  </cols>
  <sheetData>
    <row r="1" spans="1:23" s="3" customFormat="1" x14ac:dyDescent="0.2">
      <c r="A1"/>
      <c r="B1"/>
      <c r="C1" s="1" t="s">
        <v>0</v>
      </c>
      <c r="D1" s="2"/>
      <c r="E1" s="2"/>
      <c r="F1" s="2"/>
      <c r="G1" s="19"/>
      <c r="H1" s="25"/>
      <c r="I1" s="4"/>
      <c r="J1" s="19"/>
      <c r="K1" s="26"/>
      <c r="L1" s="2" t="s">
        <v>36</v>
      </c>
      <c r="M1" s="2"/>
      <c r="N1" s="32"/>
      <c r="O1" s="2"/>
      <c r="P1" s="32"/>
      <c r="Q1" s="32"/>
      <c r="R1" s="32"/>
      <c r="S1" s="32"/>
      <c r="T1" s="32"/>
      <c r="U1" s="32"/>
      <c r="V1" s="32"/>
      <c r="W1" s="33"/>
    </row>
    <row r="2" spans="1:23" x14ac:dyDescent="0.2">
      <c r="K2" s="26" t="s">
        <v>35</v>
      </c>
      <c r="N2" s="2" t="s">
        <v>37</v>
      </c>
    </row>
    <row r="3" spans="1:23" s="7" customFormat="1" ht="9" x14ac:dyDescent="0.15">
      <c r="B3" s="17" t="s">
        <v>42</v>
      </c>
      <c r="C3" s="17" t="s">
        <v>1</v>
      </c>
      <c r="D3" s="18" t="s">
        <v>2</v>
      </c>
      <c r="E3" s="18" t="s">
        <v>38</v>
      </c>
      <c r="F3" s="18" t="s">
        <v>40</v>
      </c>
      <c r="G3" s="21" t="s">
        <v>3</v>
      </c>
      <c r="H3" s="21" t="s">
        <v>4</v>
      </c>
      <c r="I3" s="8" t="s">
        <v>5</v>
      </c>
      <c r="J3" s="21" t="s">
        <v>6</v>
      </c>
      <c r="K3" s="27" t="s">
        <v>7</v>
      </c>
      <c r="L3" s="27" t="s">
        <v>8</v>
      </c>
      <c r="M3" s="27" t="s">
        <v>9</v>
      </c>
      <c r="N3" s="35" t="s">
        <v>10</v>
      </c>
      <c r="O3" s="35" t="s">
        <v>11</v>
      </c>
      <c r="P3" s="35" t="s">
        <v>12</v>
      </c>
      <c r="Q3" s="35" t="s">
        <v>13</v>
      </c>
      <c r="R3" s="35" t="s">
        <v>14</v>
      </c>
      <c r="S3" s="35" t="s">
        <v>34</v>
      </c>
      <c r="T3" s="35" t="s">
        <v>15</v>
      </c>
      <c r="U3" s="35" t="s">
        <v>16</v>
      </c>
      <c r="V3" s="35" t="s">
        <v>17</v>
      </c>
      <c r="W3" s="36" t="s">
        <v>18</v>
      </c>
    </row>
    <row r="4" spans="1:23" s="5" customFormat="1" x14ac:dyDescent="0.2">
      <c r="A4" s="5">
        <v>1</v>
      </c>
      <c r="B4" s="5" t="s">
        <v>43</v>
      </c>
      <c r="C4" s="5" t="s">
        <v>19</v>
      </c>
      <c r="D4" s="10" t="s">
        <v>20</v>
      </c>
      <c r="E4" s="10" t="s">
        <v>39</v>
      </c>
      <c r="F4" s="10" t="s">
        <v>41</v>
      </c>
      <c r="G4" s="22">
        <v>92</v>
      </c>
      <c r="H4" s="22">
        <v>10</v>
      </c>
      <c r="I4" s="9" t="s">
        <v>21</v>
      </c>
      <c r="J4" s="22">
        <v>5</v>
      </c>
      <c r="K4" s="28">
        <v>25500000</v>
      </c>
      <c r="L4" s="28">
        <v>4050000</v>
      </c>
      <c r="M4" s="28">
        <v>114693</v>
      </c>
      <c r="N4" s="28">
        <v>7950</v>
      </c>
      <c r="O4" s="28">
        <v>15000</v>
      </c>
      <c r="P4" s="37">
        <f t="shared" ref="P4:P7" si="0">L4*0.25%</f>
        <v>10125</v>
      </c>
      <c r="Q4" s="2"/>
      <c r="R4" s="37"/>
      <c r="S4" s="37"/>
      <c r="T4" s="28">
        <f t="shared" ref="T4:T10" si="1">L4*0.5%</f>
        <v>20250</v>
      </c>
      <c r="U4" s="37">
        <f t="shared" ref="U4:U9" si="2">K4*0.25%</f>
        <v>63750</v>
      </c>
      <c r="V4" s="37">
        <f t="shared" ref="V4:V10" si="3">SUM(M4:U4)</f>
        <v>231768</v>
      </c>
      <c r="W4" s="37">
        <v>8700</v>
      </c>
    </row>
    <row r="5" spans="1:23" s="5" customFormat="1" x14ac:dyDescent="0.2">
      <c r="A5" s="5">
        <f>A4+1</f>
        <v>2</v>
      </c>
      <c r="B5" s="5" t="s">
        <v>44</v>
      </c>
      <c r="C5" s="5" t="s">
        <v>24</v>
      </c>
      <c r="D5" s="10" t="s">
        <v>25</v>
      </c>
      <c r="E5" s="10" t="s">
        <v>39</v>
      </c>
      <c r="F5" s="10" t="s">
        <v>41</v>
      </c>
      <c r="G5" s="22">
        <v>91</v>
      </c>
      <c r="H5" s="22">
        <v>9</v>
      </c>
      <c r="I5" s="9" t="s">
        <v>23</v>
      </c>
      <c r="J5" s="22">
        <v>5</v>
      </c>
      <c r="K5" s="28">
        <v>15492000</v>
      </c>
      <c r="L5" s="28">
        <v>2835000</v>
      </c>
      <c r="M5" s="28">
        <v>129058</v>
      </c>
      <c r="N5" s="28">
        <v>7950</v>
      </c>
      <c r="O5" s="28">
        <v>15000</v>
      </c>
      <c r="P5" s="37">
        <f t="shared" si="0"/>
        <v>7087.5</v>
      </c>
      <c r="Q5" s="2"/>
      <c r="R5" s="37"/>
      <c r="S5" s="37"/>
      <c r="T5" s="28">
        <f t="shared" si="1"/>
        <v>14175</v>
      </c>
      <c r="U5" s="37">
        <f t="shared" si="2"/>
        <v>38730</v>
      </c>
      <c r="V5" s="37">
        <f t="shared" si="3"/>
        <v>212000.5</v>
      </c>
      <c r="W5" s="37">
        <v>8700</v>
      </c>
    </row>
    <row r="6" spans="1:23" s="5" customFormat="1" x14ac:dyDescent="0.2">
      <c r="A6" s="5">
        <f t="shared" ref="A6:A10" si="4">A5+1</f>
        <v>3</v>
      </c>
      <c r="B6" s="5" t="s">
        <v>43</v>
      </c>
      <c r="C6" s="5" t="s">
        <v>26</v>
      </c>
      <c r="D6" s="10" t="s">
        <v>27</v>
      </c>
      <c r="E6" s="10" t="s">
        <v>39</v>
      </c>
      <c r="F6" s="10" t="s">
        <v>41</v>
      </c>
      <c r="G6" s="22">
        <v>7</v>
      </c>
      <c r="H6" s="22">
        <v>11</v>
      </c>
      <c r="I6" s="9" t="s">
        <v>21</v>
      </c>
      <c r="J6" s="22">
        <v>5</v>
      </c>
      <c r="K6" s="28">
        <v>19800000</v>
      </c>
      <c r="L6" s="28">
        <v>3645000</v>
      </c>
      <c r="M6" s="28">
        <v>114693</v>
      </c>
      <c r="N6" s="28">
        <v>7950</v>
      </c>
      <c r="O6" s="28">
        <v>15000</v>
      </c>
      <c r="P6" s="37">
        <f t="shared" si="0"/>
        <v>9112.5</v>
      </c>
      <c r="Q6" s="2"/>
      <c r="R6" s="37"/>
      <c r="S6" s="37"/>
      <c r="T6" s="28">
        <f t="shared" si="1"/>
        <v>18225</v>
      </c>
      <c r="U6" s="37">
        <f t="shared" si="2"/>
        <v>49500</v>
      </c>
      <c r="V6" s="37">
        <f t="shared" si="3"/>
        <v>214480.5</v>
      </c>
      <c r="W6" s="37">
        <v>8700</v>
      </c>
    </row>
    <row r="7" spans="1:23" s="5" customFormat="1" x14ac:dyDescent="0.2">
      <c r="A7" s="5">
        <f t="shared" si="4"/>
        <v>4</v>
      </c>
      <c r="B7" s="5" t="s">
        <v>43</v>
      </c>
      <c r="C7" s="5" t="s">
        <v>22</v>
      </c>
      <c r="D7" s="10" t="s">
        <v>28</v>
      </c>
      <c r="E7" s="10" t="s">
        <v>39</v>
      </c>
      <c r="F7" s="10" t="s">
        <v>41</v>
      </c>
      <c r="G7" s="22">
        <v>10</v>
      </c>
      <c r="H7" s="22">
        <v>7</v>
      </c>
      <c r="I7" s="9" t="s">
        <v>21</v>
      </c>
      <c r="J7" s="22">
        <v>7</v>
      </c>
      <c r="K7" s="28">
        <v>15000000</v>
      </c>
      <c r="L7" s="28">
        <v>6885000</v>
      </c>
      <c r="M7" s="28">
        <v>114693</v>
      </c>
      <c r="N7" s="28">
        <v>7950</v>
      </c>
      <c r="O7" s="28">
        <v>15000</v>
      </c>
      <c r="P7" s="37">
        <f t="shared" si="0"/>
        <v>17212.5</v>
      </c>
      <c r="Q7" s="2"/>
      <c r="R7" s="37"/>
      <c r="S7" s="37"/>
      <c r="T7" s="28">
        <f t="shared" si="1"/>
        <v>34425</v>
      </c>
      <c r="U7" s="37">
        <f t="shared" si="2"/>
        <v>37500</v>
      </c>
      <c r="V7" s="37">
        <f t="shared" si="3"/>
        <v>226780.5</v>
      </c>
      <c r="W7" s="37">
        <v>8700</v>
      </c>
    </row>
    <row r="8" spans="1:23" s="5" customFormat="1" x14ac:dyDescent="0.2">
      <c r="A8" s="5">
        <f t="shared" si="4"/>
        <v>5</v>
      </c>
      <c r="B8" s="5" t="s">
        <v>43</v>
      </c>
      <c r="C8" s="5" t="s">
        <v>31</v>
      </c>
      <c r="D8" s="10" t="s">
        <v>32</v>
      </c>
      <c r="E8" s="10" t="s">
        <v>39</v>
      </c>
      <c r="F8" s="10" t="s">
        <v>41</v>
      </c>
      <c r="G8" s="22">
        <v>5</v>
      </c>
      <c r="H8" s="22">
        <v>13</v>
      </c>
      <c r="I8" s="9" t="s">
        <v>21</v>
      </c>
      <c r="J8" s="22">
        <v>5</v>
      </c>
      <c r="K8" s="28">
        <v>30000000</v>
      </c>
      <c r="L8" s="28">
        <v>3645000</v>
      </c>
      <c r="M8" s="28">
        <v>129058</v>
      </c>
      <c r="N8" s="28">
        <v>7950</v>
      </c>
      <c r="O8" s="28">
        <v>15000</v>
      </c>
      <c r="P8" s="37">
        <f t="shared" ref="P8:P10" si="5">L8*0.25%</f>
        <v>9112.5</v>
      </c>
      <c r="Q8" s="2"/>
      <c r="R8" s="37"/>
      <c r="S8" s="37"/>
      <c r="T8" s="28">
        <f t="shared" si="1"/>
        <v>18225</v>
      </c>
      <c r="U8" s="37">
        <f t="shared" si="2"/>
        <v>75000</v>
      </c>
      <c r="V8" s="37">
        <f t="shared" si="3"/>
        <v>254345.5</v>
      </c>
      <c r="W8" s="37">
        <v>8700</v>
      </c>
    </row>
    <row r="9" spans="1:23" s="5" customFormat="1" x14ac:dyDescent="0.2">
      <c r="A9" s="5">
        <f t="shared" si="4"/>
        <v>6</v>
      </c>
      <c r="B9" s="5" t="s">
        <v>43</v>
      </c>
      <c r="C9" s="12" t="s">
        <v>24</v>
      </c>
      <c r="D9" s="14" t="s">
        <v>33</v>
      </c>
      <c r="E9" s="10" t="s">
        <v>39</v>
      </c>
      <c r="F9" s="10" t="s">
        <v>41</v>
      </c>
      <c r="G9" s="23">
        <v>14</v>
      </c>
      <c r="H9" s="23">
        <v>14</v>
      </c>
      <c r="I9" s="13" t="s">
        <v>21</v>
      </c>
      <c r="J9" s="23">
        <v>5</v>
      </c>
      <c r="K9" s="29">
        <v>26500000</v>
      </c>
      <c r="L9" s="29">
        <v>6885000</v>
      </c>
      <c r="M9" s="29">
        <v>129058</v>
      </c>
      <c r="N9" s="29">
        <v>7590</v>
      </c>
      <c r="O9" s="29">
        <v>15000</v>
      </c>
      <c r="P9" s="38">
        <f t="shared" si="5"/>
        <v>17212.5</v>
      </c>
      <c r="Q9" s="2"/>
      <c r="R9" s="37"/>
      <c r="S9" s="37"/>
      <c r="T9" s="29">
        <f t="shared" si="1"/>
        <v>34425</v>
      </c>
      <c r="U9" s="38">
        <f t="shared" si="2"/>
        <v>66250</v>
      </c>
      <c r="V9" s="38">
        <f t="shared" si="3"/>
        <v>269535.5</v>
      </c>
      <c r="W9" s="38">
        <v>8700</v>
      </c>
    </row>
    <row r="10" spans="1:23" s="15" customFormat="1" x14ac:dyDescent="0.2">
      <c r="A10" s="5">
        <f t="shared" si="4"/>
        <v>7</v>
      </c>
      <c r="B10" s="5" t="s">
        <v>43</v>
      </c>
      <c r="C10" s="15" t="s">
        <v>29</v>
      </c>
      <c r="D10" s="10" t="s">
        <v>30</v>
      </c>
      <c r="E10" s="10" t="s">
        <v>39</v>
      </c>
      <c r="F10" s="10" t="s">
        <v>41</v>
      </c>
      <c r="G10" s="24">
        <v>15</v>
      </c>
      <c r="H10" s="24">
        <v>17</v>
      </c>
      <c r="I10" s="16" t="s">
        <v>21</v>
      </c>
      <c r="J10" s="24">
        <v>7</v>
      </c>
      <c r="K10" s="30">
        <v>35000000</v>
      </c>
      <c r="L10" s="30">
        <v>16184000</v>
      </c>
      <c r="M10" s="30">
        <v>129058</v>
      </c>
      <c r="N10" s="30">
        <v>4240</v>
      </c>
      <c r="O10" s="39"/>
      <c r="P10" s="40">
        <f t="shared" si="5"/>
        <v>40460</v>
      </c>
      <c r="Q10" s="40">
        <v>30000</v>
      </c>
      <c r="R10" s="40">
        <f>4.5%*K10</f>
        <v>1575000</v>
      </c>
      <c r="S10" s="40">
        <v>30000</v>
      </c>
      <c r="T10" s="30">
        <f t="shared" si="1"/>
        <v>80920</v>
      </c>
      <c r="U10" s="40"/>
      <c r="V10" s="40">
        <f t="shared" si="3"/>
        <v>1889678</v>
      </c>
      <c r="W10" s="40">
        <v>8120</v>
      </c>
    </row>
  </sheetData>
  <printOptions horizontalCentered="1" gridLines="1"/>
  <pageMargins left="0.11811023622047245" right="0.11811023622047245" top="0.15748031496062992" bottom="0.15748031496062992" header="0.31496062992125984" footer="0.31496062992125984"/>
  <pageSetup paperSize="9" scale="74" orientation="landscape" horizontalDpi="0" verticalDpi="0" r:id="rId1"/>
  <colBreaks count="1" manualBreakCount="1">
    <brk id="24" max="9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Socopci</vt:lpstr>
      <vt:lpstr>Socopci!Zone_d_impression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Fakhry</dc:creator>
  <cp:lastModifiedBy>Yessi</cp:lastModifiedBy>
  <cp:lastPrinted>2020-02-04T11:09:18Z</cp:lastPrinted>
  <dcterms:created xsi:type="dcterms:W3CDTF">2017-12-05T14:30:06Z</dcterms:created>
  <dcterms:modified xsi:type="dcterms:W3CDTF">2020-09-04T12:13:19Z</dcterms:modified>
</cp:coreProperties>
</file>